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75" tabRatio="878" activeTab="0"/>
  </bookViews>
  <sheets>
    <sheet name="提出書類リスト" sheetId="1" r:id="rId1"/>
    <sheet name="様式１-設" sheetId="2" r:id="rId2"/>
    <sheet name="様式２-設" sheetId="3" r:id="rId3"/>
    <sheet name="様式３-設" sheetId="4" r:id="rId4"/>
    <sheet name="様式４-設" sheetId="5" r:id="rId5"/>
    <sheet name="様式５-設" sheetId="6" r:id="rId6"/>
    <sheet name="様式６-設" sheetId="7" r:id="rId7"/>
    <sheet name="委任状" sheetId="8" r:id="rId8"/>
    <sheet name="既設改修計画書(1)" sheetId="9" state="hidden" r:id="rId9"/>
    <sheet name="発注先の妥当性説明書" sheetId="10" r:id="rId10"/>
    <sheet name="共同事業届" sheetId="11" r:id="rId11"/>
    <sheet name="共同確認書" sheetId="12" r:id="rId12"/>
    <sheet name="事務局用" sheetId="13" state="hidden" r:id="rId13"/>
  </sheets>
  <externalReferences>
    <externalReference r:id="rId16"/>
  </externalReferences>
  <definedNames>
    <definedName name="_xlfn._FV" hidden="1">#NAME?</definedName>
    <definedName name="_xlfn.IFERROR" hidden="1">#NAME?</definedName>
    <definedName name="_xlfn.IFNA" hidden="1">#NAME?</definedName>
    <definedName name="_xlfn.SINGLE" hidden="1">#NAME?</definedName>
    <definedName name="Ａ様式">'[1]A様式'!$B$8:$AH$357</definedName>
    <definedName name="_xlnm.Print_Area" localSheetId="7">'委任状'!$A$1:$X$42</definedName>
    <definedName name="_xlnm.Print_Area" localSheetId="8">'既設改修計画書(1)'!$A$1:$S$21</definedName>
    <definedName name="_xlnm.Print_Area" localSheetId="11">'共同確認書'!$A$1:$U$31</definedName>
    <definedName name="_xlnm.Print_Area" localSheetId="10">'共同事業届'!$A$1:$AL$42</definedName>
    <definedName name="_xlnm.Print_Area" localSheetId="0">'提出書類リスト'!$A$1:$P$51</definedName>
    <definedName name="_xlnm.Print_Area" localSheetId="9">'発注先の妥当性説明書'!$A$1:$P$53</definedName>
    <definedName name="_xlnm.Print_Area" localSheetId="1">'様式１-設'!$A$1:$AL$39</definedName>
    <definedName name="_xlnm.Print_Area" localSheetId="2">'様式２-設'!$A$1:$X$49</definedName>
    <definedName name="_xlnm.Print_Area" localSheetId="3">'様式３-設'!$A$1:$K$42</definedName>
    <definedName name="_xlnm.Print_Area" localSheetId="4">'様式４-設'!$A$1:$AC$52</definedName>
    <definedName name="_xlnm.Print_Area" localSheetId="5">'様式５-設'!$A$1:$AG$56</definedName>
    <definedName name="_xlnm.Print_Area" localSheetId="6">'様式６-設'!$A$1:$S$31</definedName>
    <definedName name="Z_5F9AE059_1AA4_47E2_BAB2_71731A5D3375_.wvu.Cols" localSheetId="1" hidden="1">'様式１-設'!$AY:$DF</definedName>
    <definedName name="Z_5F9AE059_1AA4_47E2_BAB2_71731A5D3375_.wvu.Cols" localSheetId="4" hidden="1">'様式４-設'!$BA:$CR</definedName>
    <definedName name="Z_5F9AE059_1AA4_47E2_BAB2_71731A5D3375_.wvu.Cols" localSheetId="5" hidden="1">'様式５-設'!$BA:$CZ</definedName>
    <definedName name="Z_5F9AE059_1AA4_47E2_BAB2_71731A5D3375_.wvu.PrintArea" localSheetId="1" hidden="1">'様式１-設'!$A$1:$AL$39</definedName>
    <definedName name="Z_5F9AE059_1AA4_47E2_BAB2_71731A5D3375_.wvu.PrintArea" localSheetId="4" hidden="1">'様式４-設'!$A$1:$AC$52</definedName>
    <definedName name="Z_5F9AE059_1AA4_47E2_BAB2_71731A5D3375_.wvu.PrintArea" localSheetId="5" hidden="1">'様式５-設'!$A$1:$AG$56</definedName>
    <definedName name="Z_5F9AE059_1AA4_47E2_BAB2_71731A5D3375_.wvu.Rows" localSheetId="1" hidden="1">'様式１-設'!$43:$52</definedName>
    <definedName name="Z_5F9AE059_1AA4_47E2_BAB2_71731A5D3375_.wvu.Rows" localSheetId="5" hidden="1">'様式５-設'!$14:$17,'様式５-設'!$59:$164</definedName>
  </definedNames>
  <calcPr fullCalcOnLoad="1"/>
</workbook>
</file>

<file path=xl/comments6.xml><?xml version="1.0" encoding="utf-8"?>
<comments xmlns="http://schemas.openxmlformats.org/spreadsheetml/2006/main">
  <authors>
    <author>tempk</author>
  </authors>
  <commentList>
    <comment ref="J29" authorId="0">
      <text>
        <r>
          <rPr>
            <sz val="9"/>
            <rFont val="ＭＳ Ｐゴシック"/>
            <family val="3"/>
          </rPr>
          <t>都道府県から記入してください</t>
        </r>
      </text>
    </comment>
    <comment ref="J39" authorId="0">
      <text>
        <r>
          <rPr>
            <sz val="9"/>
            <rFont val="ＭＳ Ｐゴシック"/>
            <family val="3"/>
          </rPr>
          <t>都道府県から記入してください</t>
        </r>
      </text>
    </comment>
    <comment ref="J49" authorId="0">
      <text>
        <r>
          <rPr>
            <sz val="9"/>
            <rFont val="ＭＳ Ｐゴシック"/>
            <family val="3"/>
          </rPr>
          <t>都道府県から記入してください</t>
        </r>
      </text>
    </comment>
  </commentList>
</comments>
</file>

<file path=xl/sharedStrings.xml><?xml version="1.0" encoding="utf-8"?>
<sst xmlns="http://schemas.openxmlformats.org/spreadsheetml/2006/main" count="1525" uniqueCount="846">
  <si>
    <t>【書式の使い方について】</t>
  </si>
  <si>
    <t>水色に着色したセル</t>
  </si>
  <si>
    <t>は、記入していただくセルです。</t>
  </si>
  <si>
    <t>黄色に着色したセル</t>
  </si>
  <si>
    <t>は、自動的に記入されます。</t>
  </si>
  <si>
    <t>選択肢に</t>
  </si>
  <si>
    <t>□</t>
  </si>
  <si>
    <t>がある場合は該当するものを　■　に書き換えてください。</t>
  </si>
  <si>
    <t>【提出書類について】</t>
  </si>
  <si>
    <t>提出書類</t>
  </si>
  <si>
    <t>本書類</t>
  </si>
  <si>
    <t>交付申請書</t>
  </si>
  <si>
    <t>②交付申請書</t>
  </si>
  <si>
    <t>事業の概要</t>
  </si>
  <si>
    <t>補助金交付に係る確認書</t>
  </si>
  <si>
    <t>書類名称</t>
  </si>
  <si>
    <t>添付書類</t>
  </si>
  <si>
    <t>確認欄</t>
  </si>
  <si>
    <t>・</t>
  </si>
  <si>
    <t xml:space="preserve">本ファイルでは交付申請様式のみ出力ができます。交付申請には様式の他に添付資料の提出が必要です。
</t>
  </si>
  <si>
    <t>原則として、</t>
  </si>
  <si>
    <t>※</t>
  </si>
  <si>
    <t>①書類提出リスト</t>
  </si>
  <si>
    <t>提出書類に不備・不足があった場合は、申請の受付ができない場合がありますのでご注意ください。</t>
  </si>
  <si>
    <t>１部提出（ホッチキス留め不可、インデックス不可、クリップ留めとする。）</t>
  </si>
  <si>
    <t>事業費および補助要望額</t>
  </si>
  <si>
    <t>留意事項等</t>
  </si>
  <si>
    <t>提出書類リスト</t>
  </si>
  <si>
    <t>☐</t>
  </si>
  <si>
    <t>年</t>
  </si>
  <si>
    <t>月</t>
  </si>
  <si>
    <t>日</t>
  </si>
  <si>
    <t>〒</t>
  </si>
  <si>
    <t>-</t>
  </si>
  <si>
    <t>29S00B000</t>
  </si>
  <si>
    <t/>
  </si>
  <si>
    <t>補助事業の名称</t>
  </si>
  <si>
    <t>サービス付き高齢者向け住宅整備事業</t>
  </si>
  <si>
    <t>交付申請事業名</t>
  </si>
  <si>
    <t>□</t>
  </si>
  <si>
    <t>■</t>
  </si>
  <si>
    <t>☐</t>
  </si>
  <si>
    <t>階</t>
  </si>
  <si>
    <t>年</t>
  </si>
  <si>
    <t>月</t>
  </si>
  <si>
    <t>補助事業に
要する経費</t>
  </si>
  <si>
    <t>（単位：千円）</t>
  </si>
  <si>
    <t>（注）本確認書は、全ての項目についてご確認いただくことを補助申請の原則としています。</t>
  </si>
  <si>
    <t>確認事項</t>
  </si>
  <si>
    <t>No</t>
  </si>
  <si>
    <t>補助金交付に係る確認書</t>
  </si>
  <si>
    <t>確認日</t>
  </si>
  <si>
    <t>委　　任　　状</t>
  </si>
  <si>
    <t>スマートウェルネス住宅等推進事業</t>
  </si>
  <si>
    <t>対 象 事 業 名</t>
  </si>
  <si>
    <t>　私は、下記の者を、表記の事業に係る事務担当者と定め、本件事業におけるサービス付き高齢者向け住宅整備事業事務局との唯一の連絡窓口として指名するとともに、本件事業の実施に関する手続き業務の一切を委任します。</t>
  </si>
  <si>
    <t>記</t>
  </si>
  <si>
    <t>事務担当者氏名</t>
  </si>
  <si>
    <t>所属・役職</t>
  </si>
  <si>
    <t>連絡先住所</t>
  </si>
  <si>
    <t>事務担当者の任期</t>
  </si>
  <si>
    <t>日</t>
  </si>
  <si>
    <t>委任者住所</t>
  </si>
  <si>
    <t>委任者氏名</t>
  </si>
  <si>
    <t xml:space="preserve">不足がないよう提出してください。（※押印書類は原本の提出が必要となります。）
</t>
  </si>
  <si>
    <t>提出する際は、必要書類を準備し、下記の「提出書類リスト」の確認欄にチェック（手書き）を記入の上、不備・</t>
  </si>
  <si>
    <r>
      <t>委任状</t>
    </r>
    <r>
      <rPr>
        <sz val="10"/>
        <color indexed="8"/>
        <rFont val="ＭＳ Ｐ明朝"/>
        <family val="1"/>
      </rPr>
      <t>（交付申請者と事務担当者が異なる場合）</t>
    </r>
  </si>
  <si>
    <t>（委任状）</t>
  </si>
  <si>
    <t>注意事項</t>
  </si>
  <si>
    <t>黄緑色に着色したセル</t>
  </si>
  <si>
    <t>も、自動記入されますが、申請者による上書き等が可能です｡</t>
  </si>
  <si>
    <t xml:space="preserve"> 構造 </t>
  </si>
  <si>
    <t>一　１００％同一の資本に属するグループ企業</t>
  </si>
  <si>
    <t>妥当性の説明</t>
  </si>
  <si>
    <t>A</t>
  </si>
  <si>
    <t>B</t>
  </si>
  <si>
    <t>C</t>
  </si>
  <si>
    <t>《添付書類》</t>
  </si>
  <si>
    <t>交付申請者（法人の場合は役員等を含む）は次の全てに該当すること。
・暴力団または暴力団員ではない
・自己、自社若しくは第三者の不正の利益を図る目的または第三者に損害を加える目的をもって、
　暴力団または暴力団員を利用するなどしていない
・暴力団または暴力団員に対して資金等を供給しまたは便宜を供与するなど直接的あるいは積極的
　に暴力団の維持運営に協力し、若しくは関与していない</t>
  </si>
  <si>
    <t>１.</t>
  </si>
  <si>
    <t>２.</t>
  </si>
  <si>
    <t>☐</t>
  </si>
  <si>
    <t>日付</t>
  </si>
  <si>
    <t>交付申請日</t>
  </si>
  <si>
    <t>事業番号</t>
  </si>
  <si>
    <t>事業ID</t>
  </si>
  <si>
    <t>事業名</t>
  </si>
  <si>
    <t>法個</t>
  </si>
  <si>
    <t>法人名</t>
  </si>
  <si>
    <t>所属役職</t>
  </si>
  <si>
    <t>氏名</t>
  </si>
  <si>
    <t>〒</t>
  </si>
  <si>
    <t>住所</t>
  </si>
  <si>
    <t>電話</t>
  </si>
  <si>
    <t>共同</t>
  </si>
  <si>
    <t>事務担当者</t>
  </si>
  <si>
    <t>氏名ﾌﾘｶﾞﾅ</t>
  </si>
  <si>
    <t>E-mail</t>
  </si>
  <si>
    <t>住宅所在地</t>
  </si>
  <si>
    <t>構造</t>
  </si>
  <si>
    <t>耐震適合</t>
  </si>
  <si>
    <t>補助金受領歴</t>
  </si>
  <si>
    <t>発注方式</t>
  </si>
  <si>
    <t>制度名</t>
  </si>
  <si>
    <t>事業番号</t>
  </si>
  <si>
    <t>事業経費</t>
  </si>
  <si>
    <t>戸数</t>
  </si>
  <si>
    <t>要望額</t>
  </si>
  <si>
    <t>妥当性</t>
  </si>
  <si>
    <t>発注先</t>
  </si>
  <si>
    <t>比較Ｂ</t>
  </si>
  <si>
    <t>関係会社</t>
  </si>
  <si>
    <t>妥当説明</t>
  </si>
  <si>
    <t>比較Ｃ</t>
  </si>
  <si>
    <t>妥当性説明</t>
  </si>
  <si>
    <t>住宅の名称</t>
  </si>
  <si>
    <t>日</t>
  </si>
  <si>
    <t>サービス付き高齢者向け住宅整備事業事務局</t>
  </si>
  <si>
    <t>事務局から事業番号を発行されている事業者は、下欄にその番号をご記入下さい。</t>
  </si>
  <si>
    <t>共同事業届</t>
  </si>
  <si>
    <t>補助事業の名称</t>
  </si>
  <si>
    <t>スマートウェルネス住宅等推進事業</t>
  </si>
  <si>
    <t>対象事業名</t>
  </si>
  <si>
    <t>サービス付き高齢者向け住宅整備事業</t>
  </si>
  <si>
    <t>法人名</t>
  </si>
  <si>
    <t>所属･役職</t>
  </si>
  <si>
    <t>氏名</t>
  </si>
  <si>
    <t>住所</t>
  </si>
  <si>
    <t>〒</t>
  </si>
  <si>
    <t>法人</t>
  </si>
  <si>
    <t>個人</t>
  </si>
  <si>
    <t>電話</t>
  </si>
  <si>
    <t>※法人の場合は法人名・代表者役職・代表者氏名、個人の場合は氏名のみを記入します。</t>
  </si>
  <si>
    <t>記</t>
  </si>
  <si>
    <t>①</t>
  </si>
  <si>
    <t>②</t>
  </si>
  <si>
    <t>③</t>
  </si>
  <si>
    <t>□</t>
  </si>
  <si>
    <t>確認日</t>
  </si>
  <si>
    <t>補助金交付に係る確認書</t>
  </si>
  <si>
    <t>確　認　事　項</t>
  </si>
  <si>
    <t>①</t>
  </si>
  <si>
    <t>事業実施にあたっては、サービス付き高齢者向け住宅整備事業交付申請要領を遵守すること。また､整備事業事務局から円滑な事業実施のために必要な協議・資料提出等について指示を受けた場合には誠実に対応すること。</t>
  </si>
  <si>
    <t>補助対象として申請する費用は、国の他の補助金（負担金、利子補給金並びに補助金適正化法第２条第４項第１号に掲げる給付金及び同項第２号に掲げる資金を含む）及び介護保険給付または医療保険給付の対象費用を含むものでないこと。また補助対象とした住宅においては、国の他の補助や交付金を受ける費用の申請は行わないこと。</t>
  </si>
  <si>
    <t>建築計画の変更等による工事費の増減や工事日程の変更等による出来高の増減などにより､本事業に要する費用に変動を生じる場合は、速やかに整備事業事務局に報告し、所定の手続きを行うこと。</t>
  </si>
  <si>
    <t>次の場合には補助金が交付されないこと。
・事業の実施に関して虚偽の報告や不正な書類の提出が認められた場合
・補助金の交付のために必要な手続きを所定の期日までに行わない場合
・著しい書類の不備等により交付申請や完了実績報告の内容が所定の期日までに確認できない場合
・実施された事業の内容が補助金の交付決定の内容またはこれに附した条件を満たしていない場合
（事業の内容を変更することについて､整備事業事務局の承認または確認を得ている場合を除く｡）</t>
  </si>
  <si>
    <t>整備事業事務局が行う資料請求及び現地検査に対応すること。</t>
  </si>
  <si>
    <t>事業により取得し、または効用の増加した財産について、本事業の完了後においても善良な管理者の注意をもって管理し(善管注意義務)、補助金の交付の目的に従って、その効率的運用を行うこと。事業実施後の利用・管理の状況等に関する定期的な調査に対応すること。</t>
  </si>
  <si>
    <t>国土交通省または整備事務局が行う、シンポジウム、本推進事業の普及啓発のためのパンフレット等への事業内容やその成果の掲載等、本事業の結果の公表に協力すること。</t>
  </si>
  <si>
    <t>（注）本確認書は、全ての項目についてご確認いただくことを補助申請の原則としています。</t>
  </si>
  <si>
    <t>V1.1（110728）</t>
  </si>
  <si>
    <t>共同事業届</t>
  </si>
  <si>
    <t>共申請者①</t>
  </si>
  <si>
    <t>②</t>
  </si>
  <si>
    <t>③</t>
  </si>
  <si>
    <t>□</t>
  </si>
  <si>
    <t>共申請者②</t>
  </si>
  <si>
    <t>　　ただし、Ａについては、交付申請の内訳書として添付されている場合は提出不要。</t>
  </si>
  <si>
    <t>―</t>
  </si>
  <si>
    <t>―</t>
  </si>
  <si>
    <t>（交付申請日の３か月以前以降に発行された原本）</t>
  </si>
  <si>
    <t>印鑑証明書（交付申請者のみ）</t>
  </si>
  <si>
    <t>（押印済み原本※交付申請者は実印のこと。）</t>
  </si>
  <si>
    <t>□</t>
  </si>
  <si>
    <t>サービス付き高齢者向け住宅事業において、次の全てを遵守すること。
・入居者が、希望する任意の事業者による介護サービスを利用できるような環境づくりをすること。
・その上で、サ高住の運営事業者（又は提携事業者）が介護サービスを提供する場合においては、
　必須である生活支援サービスの対価を含む家賃を、不当に廉価にすることなく、適正な水準に
　設定すること。
・また、サ高住の運営事業者（又は提携事業者）が介護サービスを提供する場合においては、入居
　者の希望を尊重しつつも、入居者ができるだけ自立して生活することができるよう、必要最低限
　の介護サービスを提供するよう努めるとともに、介護度の維持・改善に努めること。</t>
  </si>
  <si>
    <t>補助金の交付決定の内容またはこれに附した条件その他法令、交付規定、交付要領またはこれに基づく事務局の処分に違反したことにより、整備事業事務局から補助金の返還を求められた場合には、補助金を返還すること。</t>
  </si>
  <si>
    <t>（※確認欄については、印刷後、手書きでチェックを入れてください）</t>
  </si>
  <si>
    <t>様式１－設</t>
  </si>
  <si>
    <t>様式２－設</t>
  </si>
  <si>
    <t>様式３－設</t>
  </si>
  <si>
    <t>　　（様式１－設）</t>
  </si>
  <si>
    <t>（様式２－設）</t>
  </si>
  <si>
    <t>（様式３－設）</t>
  </si>
  <si>
    <t>　・Ａ～Ｃの費用内訳書。</t>
  </si>
  <si>
    <t>交付申請者</t>
  </si>
  <si>
    <t>サービス付き高齢者向け住宅整備事業</t>
  </si>
  <si>
    <t xml:space="preserve"> 登録年月日</t>
  </si>
  <si>
    <t>月</t>
  </si>
  <si>
    <t>登録主体</t>
  </si>
  <si>
    <t xml:space="preserve"> 登録番号</t>
  </si>
  <si>
    <t>住宅番号</t>
  </si>
  <si>
    <t xml:space="preserve">  （登録通知書に記載された登録番号）</t>
  </si>
  <si>
    <t>（登録申請書左下隅の５桁数字）</t>
  </si>
  <si>
    <t>（登録申請書に記載されている所在地を都道府県から記入）</t>
  </si>
  <si>
    <t>サービス付き高齢者向け住宅の登録内容</t>
  </si>
  <si>
    <t>平成23</t>
  </si>
  <si>
    <t>平成24</t>
  </si>
  <si>
    <t>平成25</t>
  </si>
  <si>
    <t>平成26</t>
  </si>
  <si>
    <t>平成27</t>
  </si>
  <si>
    <t>平成28</t>
  </si>
  <si>
    <t>平成29</t>
  </si>
  <si>
    <t>平成30</t>
  </si>
  <si>
    <t>平成31</t>
  </si>
  <si>
    <t>令和元</t>
  </si>
  <si>
    <t>令和2</t>
  </si>
  <si>
    <t>令和5</t>
  </si>
  <si>
    <t>※記載枠が不足する場合は、セル高さを拡大して使用してください。</t>
  </si>
  <si>
    <t>２．
活用IoT技術の概要</t>
  </si>
  <si>
    <t>１．
設備機能の概要</t>
  </si>
  <si>
    <t>健康維持施設</t>
  </si>
  <si>
    <t>計画図内の具体の室名を記入してください</t>
  </si>
  <si>
    <t>6 健康維持施設</t>
  </si>
  <si>
    <t>□</t>
  </si>
  <si>
    <t>交流施設</t>
  </si>
  <si>
    <t>5 交流施設</t>
  </si>
  <si>
    <t>食事サービス施設</t>
  </si>
  <si>
    <t>4 食事サービス施設</t>
  </si>
  <si>
    <t>生活相談サービス施設</t>
  </si>
  <si>
    <t>3 生活相談サービス窓口</t>
  </si>
  <si>
    <t>情報提供施設</t>
  </si>
  <si>
    <t>2 情報提供施設</t>
  </si>
  <si>
    <t>総合生活サービス窓口</t>
  </si>
  <si>
    <t>具体の室名など事業計画上の説明</t>
  </si>
  <si>
    <t>地域交流施設</t>
  </si>
  <si>
    <t>補助を申請する地域交流施設等</t>
  </si>
  <si>
    <t>交付申請者と同じ</t>
  </si>
  <si>
    <t>設備）</t>
  </si>
  <si>
    <t>（全</t>
  </si>
  <si>
    <t>設備</t>
  </si>
  <si>
    <t>第</t>
  </si>
  <si>
    <t>申請日</t>
  </si>
  <si>
    <t>日付</t>
  </si>
  <si>
    <t>事業ＩＤ</t>
  </si>
  <si>
    <t>建築主</t>
  </si>
  <si>
    <t>賃貸人</t>
  </si>
  <si>
    <t>事務担当者</t>
  </si>
  <si>
    <t>交付申請日</t>
  </si>
  <si>
    <t>事業番号</t>
  </si>
  <si>
    <t>事業名</t>
  </si>
  <si>
    <t>法個</t>
  </si>
  <si>
    <t>所属役職</t>
  </si>
  <si>
    <t>〒</t>
  </si>
  <si>
    <t>共同</t>
  </si>
  <si>
    <t>建同</t>
  </si>
  <si>
    <t>E-mail</t>
  </si>
  <si>
    <r>
      <t>なし</t>
    </r>
    <r>
      <rPr>
        <sz val="8"/>
        <color indexed="8"/>
        <rFont val="ＭＳ 明朝"/>
        <family val="1"/>
      </rPr>
      <t>(単独事業)</t>
    </r>
  </si>
  <si>
    <r>
      <t xml:space="preserve">住宅の賃貸人
</t>
    </r>
    <r>
      <rPr>
        <sz val="8"/>
        <color indexed="8"/>
        <rFont val="ＭＳ 明朝"/>
        <family val="1"/>
      </rPr>
      <t>（サービス付き
高齢者向け住宅
事業を行う者）</t>
    </r>
  </si>
  <si>
    <t>※法人の場合は法人名・代表者役職・代表者氏名、個人の場合は氏名のみを記入します。
　表記等はサービス付き高齢者向け住宅の登録通知書と一致させてください。</t>
  </si>
  <si>
    <t>申請に係る
事務担当者</t>
  </si>
  <si>
    <t>ﾌﾘｶﾞﾅ</t>
  </si>
  <si>
    <t>e-mail</t>
  </si>
  <si>
    <t>□</t>
  </si>
  <si>
    <r>
      <t>交付申請者と同じ</t>
    </r>
    <r>
      <rPr>
        <sz val="7.5"/>
        <color indexed="8"/>
        <rFont val="ＭＳ 明朝"/>
        <family val="1"/>
      </rPr>
      <t>（「住宅の賃貸人」各欄の記入と押印・捨印は不要となります）</t>
    </r>
  </si>
  <si>
    <t>【既設改修】交付申請提出書類リスト</t>
  </si>
  <si>
    <t>【既設改修】交付申請書</t>
  </si>
  <si>
    <t xml:space="preserve"> 登録事業者</t>
  </si>
  <si>
    <t>既設改修計画書</t>
  </si>
  <si>
    <t>改修設備の名称</t>
  </si>
  <si>
    <t>※機器が複数系統となる場合は、系統ごとに作成し連番をつけること。
※シートが不足する場合は複写してファイル内に収めること。</t>
  </si>
  <si>
    <t>(様式１－設)有無</t>
  </si>
  <si>
    <t>補助対象外部分の工事費</t>
  </si>
  <si>
    <t>項目</t>
  </si>
  <si>
    <t>補助率</t>
  </si>
  <si>
    <t>1/3</t>
  </si>
  <si>
    <t>事業規模</t>
  </si>
  <si>
    <t>戸</t>
  </si>
  <si>
    <t>総事業費</t>
  </si>
  <si>
    <t>補助対象
事業費</t>
  </si>
  <si>
    <t>補助要望額</t>
  </si>
  <si>
    <t>補助要望額及び補助対象事業費が補助金の上限を超える場合は、上限までの値が記入され、下線を付けて示されます。</t>
  </si>
  <si>
    <t>月</t>
  </si>
  <si>
    <t>添付
書類</t>
  </si>
  <si>
    <t xml:space="preserve"> 建築確認済証</t>
  </si>
  <si>
    <t xml:space="preserve"> 建築確認日記載書類</t>
  </si>
  <si>
    <t xml:space="preserve"> 建築士による耐震性能証明書</t>
  </si>
  <si>
    <t>日</t>
  </si>
  <si>
    <t>年</t>
  </si>
  <si>
    <t>[</t>
  </si>
  <si>
    <t>]</t>
  </si>
  <si>
    <t xml:space="preserve"> 建築確認取得日</t>
  </si>
  <si>
    <t>戸</t>
  </si>
  <si>
    <t>近傍同種家賃との均衡</t>
  </si>
  <si>
    <t>計画住宅</t>
  </si>
  <si>
    <t>近傍同種まとめ</t>
  </si>
  <si>
    <t>事例Ａ</t>
  </si>
  <si>
    <t>事例Ｂ</t>
  </si>
  <si>
    <t>事例Ｃ</t>
  </si>
  <si>
    <t>家賃合計</t>
  </si>
  <si>
    <t>住戸専用</t>
  </si>
  <si>
    <t>共同利用</t>
  </si>
  <si>
    <t>単価</t>
  </si>
  <si>
    <t>区分</t>
  </si>
  <si>
    <t>Ａ</t>
  </si>
  <si>
    <t>Ｂ</t>
  </si>
  <si>
    <t>Ｃ</t>
  </si>
  <si>
    <t>平均</t>
  </si>
  <si>
    <t>名称</t>
  </si>
  <si>
    <t>所在地</t>
  </si>
  <si>
    <t>距離</t>
  </si>
  <si>
    <t>築年</t>
  </si>
  <si>
    <t>構造</t>
  </si>
  <si>
    <t>専用部</t>
  </si>
  <si>
    <t>家賃</t>
  </si>
  <si>
    <t>参照先</t>
  </si>
  <si>
    <t>他</t>
  </si>
  <si>
    <t>交付申請事業名</t>
  </si>
  <si>
    <t>(b)</t>
  </si>
  <si>
    <t>(c)</t>
  </si>
  <si>
    <t>１．近傍同種家賃との均衡</t>
  </si>
  <si>
    <t>補助を受けようとする住宅の
家賃単価</t>
  </si>
  <si>
    <t>対象住宅の家賃の合計額</t>
  </si>
  <si>
    <t>円/㎡・月</t>
  </si>
  <si>
    <t xml:space="preserve"> 円/月</t>
  </si>
  <si>
    <t>＝</t>
  </si>
  <si>
    <t>住戸専用部分の合計面積</t>
  </si>
  <si>
    <t>食堂･浴室等の共同利用設備部分</t>
  </si>
  <si>
    <t>㎡</t>
  </si>
  <si>
    <t>＋</t>
  </si>
  <si>
    <t>サービス付き高齢者向け住宅登録申請書（別添3）の</t>
  </si>
  <si>
    <t>(a)</t>
  </si>
  <si>
    <t>「住戸数」と「月額家賃」を掛け合わせたものの合計</t>
  </si>
  <si>
    <t>円/月</t>
  </si>
  <si>
    <t>(b)</t>
  </si>
  <si>
    <t>「専用部分の床面積」と「住戸数」を掛け合わせたものの合計</t>
  </si>
  <si>
    <t>(c)</t>
  </si>
  <si>
    <t>「共同利用設備等」の「合計床面積」の合計</t>
  </si>
  <si>
    <t>近傍同種の賃貸住宅の家賃単価</t>
  </si>
  <si>
    <t>住宅Ａ</t>
  </si>
  <si>
    <t>平均
単価</t>
  </si>
  <si>
    <t>住宅Ｂ</t>
  </si>
  <si>
    <t>住宅Ｃ</t>
  </si>
  <si>
    <t>事務局使用欄</t>
  </si>
  <si>
    <t>２．参照した賃料事例</t>
  </si>
  <si>
    <t>参考資料</t>
  </si>
  <si>
    <t>概要</t>
  </si>
  <si>
    <t>申請建物からの距離</t>
  </si>
  <si>
    <t>km</t>
  </si>
  <si>
    <t>築年</t>
  </si>
  <si>
    <t>月頃</t>
  </si>
  <si>
    <t>家賃の算定</t>
  </si>
  <si>
    <t>住宅Aの家賃単価</t>
  </si>
  <si>
    <t>住戸専用部分の面積(合計)</t>
  </si>
  <si>
    <t>共同利用設備部分</t>
  </si>
  <si>
    <t>住宅Bの家賃単価</t>
  </si>
  <si>
    <t>住宅Cの家賃単価</t>
  </si>
  <si>
    <t>★</t>
  </si>
  <si>
    <t>2022(令和 4)</t>
  </si>
  <si>
    <t>木造</t>
  </si>
  <si>
    <t>2021(令和 3)</t>
  </si>
  <si>
    <t>鉄骨造</t>
  </si>
  <si>
    <t>鉄筋コンクリート造</t>
  </si>
  <si>
    <t>2020(令和 2)</t>
  </si>
  <si>
    <t>鉄骨鉄筋コンクリート造</t>
  </si>
  <si>
    <t>2019(令和 1)</t>
  </si>
  <si>
    <t>プレファブ造</t>
  </si>
  <si>
    <t>2019(平成31)</t>
  </si>
  <si>
    <t>組積造</t>
  </si>
  <si>
    <t>2018(平成30)</t>
  </si>
  <si>
    <t>2017(平成29)</t>
  </si>
  <si>
    <t>2016(平成28)</t>
  </si>
  <si>
    <t>2015(平成27)</t>
  </si>
  <si>
    <t>2014(平成26)</t>
  </si>
  <si>
    <t>2013(平成25)</t>
  </si>
  <si>
    <t>2012(平成24)</t>
  </si>
  <si>
    <t>2011(平成23)</t>
  </si>
  <si>
    <t>2010(平成22)</t>
  </si>
  <si>
    <t>2009(平成21)</t>
  </si>
  <si>
    <t>2008(平成20)</t>
  </si>
  <si>
    <t>2007(平成19)</t>
  </si>
  <si>
    <t>2006(平成18)</t>
  </si>
  <si>
    <t>2005(平成17)</t>
  </si>
  <si>
    <t>2004(平成16)</t>
  </si>
  <si>
    <t>2003(平成15)</t>
  </si>
  <si>
    <t>2002(平成14)</t>
  </si>
  <si>
    <t>2001(平成13)</t>
  </si>
  <si>
    <t>2000(平成12)</t>
  </si>
  <si>
    <t>1999(平成11)</t>
  </si>
  <si>
    <t>1998(平成10)</t>
  </si>
  <si>
    <t>1997(平成9)</t>
  </si>
  <si>
    <t>1996(平成8)</t>
  </si>
  <si>
    <t>1995(平成7)</t>
  </si>
  <si>
    <t>1994(平成6)</t>
  </si>
  <si>
    <t>1993(平成5)</t>
  </si>
  <si>
    <t>1992(平成4)</t>
  </si>
  <si>
    <t>1991(平成3)</t>
  </si>
  <si>
    <t>1990(平成2)</t>
  </si>
  <si>
    <t>1989(平成元)</t>
  </si>
  <si>
    <t>1989(昭和64)</t>
  </si>
  <si>
    <t>1988(昭和63)</t>
  </si>
  <si>
    <t>1987(昭和62)</t>
  </si>
  <si>
    <t>1986(昭和61)</t>
  </si>
  <si>
    <t>1985(昭和60)</t>
  </si>
  <si>
    <t>1984(昭和59)</t>
  </si>
  <si>
    <t>1983(昭和58)</t>
  </si>
  <si>
    <t>1982(昭和57)</t>
  </si>
  <si>
    <t>1981(昭和56)</t>
  </si>
  <si>
    <t>1980(昭和55)</t>
  </si>
  <si>
    <t>1979(昭和54)</t>
  </si>
  <si>
    <t>1978(昭和53)</t>
  </si>
  <si>
    <t>1977(昭和52)</t>
  </si>
  <si>
    <t>1976(昭和51)</t>
  </si>
  <si>
    <t>1975(昭和50)</t>
  </si>
  <si>
    <t>1974(昭和49)</t>
  </si>
  <si>
    <t>1973(昭和48)</t>
  </si>
  <si>
    <t>1972(昭和47)</t>
  </si>
  <si>
    <t>1971(昭和46)</t>
  </si>
  <si>
    <t>1970(昭和45)</t>
  </si>
  <si>
    <t>1969(昭和44)</t>
  </si>
  <si>
    <t>1968(昭和43)</t>
  </si>
  <si>
    <t>1967(昭和42)</t>
  </si>
  <si>
    <t>1966(昭和41)</t>
  </si>
  <si>
    <t>1965(昭和40)</t>
  </si>
  <si>
    <t>1964(昭和39)</t>
  </si>
  <si>
    <t>1963(昭和38)</t>
  </si>
  <si>
    <t>1962(昭和37)</t>
  </si>
  <si>
    <t>1961(昭和36)</t>
  </si>
  <si>
    <t>1960(昭和35)</t>
  </si>
  <si>
    <t>1959(昭和34)</t>
  </si>
  <si>
    <t>1958(昭和33)</t>
  </si>
  <si>
    <t>1957(昭和32)</t>
  </si>
  <si>
    <t>1956(昭和31)</t>
  </si>
  <si>
    <t>1955(昭和30)</t>
  </si>
  <si>
    <t>1954(昭和29)</t>
  </si>
  <si>
    <t>1953(昭和28)</t>
  </si>
  <si>
    <t>1952(昭和27)</t>
  </si>
  <si>
    <t>1951(昭和26)</t>
  </si>
  <si>
    <t>1950(昭和25)</t>
  </si>
  <si>
    <t>1949(昭和24)</t>
  </si>
  <si>
    <t>1948(昭和23)</t>
  </si>
  <si>
    <t>1947(昭和22)</t>
  </si>
  <si>
    <t>1946(昭和21)</t>
  </si>
  <si>
    <t>1945(昭和20)</t>
  </si>
  <si>
    <t>1944(昭和19)</t>
  </si>
  <si>
    <t>1943(昭和18)</t>
  </si>
  <si>
    <t>1942(昭和17)</t>
  </si>
  <si>
    <t>1941(昭和16)</t>
  </si>
  <si>
    <t>1940(昭和15)</t>
  </si>
  <si>
    <t>1939(昭和14)</t>
  </si>
  <si>
    <t>1938(昭和13)</t>
  </si>
  <si>
    <t>1937(昭和12)</t>
  </si>
  <si>
    <t>1936(昭和11)</t>
  </si>
  <si>
    <t>1935(昭和10)</t>
  </si>
  <si>
    <t>1934(昭和9)</t>
  </si>
  <si>
    <t>1933(昭和8)</t>
  </si>
  <si>
    <t>1932(昭和7)</t>
  </si>
  <si>
    <t>1931(昭和6)</t>
  </si>
  <si>
    <t>1930(昭和5)</t>
  </si>
  <si>
    <t>1929(昭和4)</t>
  </si>
  <si>
    <t>1928(昭和3)</t>
  </si>
  <si>
    <t>1927(昭和2)</t>
  </si>
  <si>
    <t>1926(昭和1)</t>
  </si>
  <si>
    <t>賃貸人</t>
  </si>
  <si>
    <t>建築主と同じ</t>
  </si>
  <si>
    <t>適合済み →</t>
  </si>
  <si>
    <t>登録年月日</t>
  </si>
  <si>
    <t>登録番号</t>
  </si>
  <si>
    <t>登録主体</t>
  </si>
  <si>
    <t>住宅番号</t>
  </si>
  <si>
    <t>家賃限度額</t>
  </si>
  <si>
    <t>対象外戸数</t>
  </si>
  <si>
    <t>階</t>
  </si>
  <si>
    <t xml:space="preserve">地下 </t>
  </si>
  <si>
    <t>階数(地上)</t>
  </si>
  <si>
    <t>階数(地下)</t>
  </si>
  <si>
    <t>(適合)書類</t>
  </si>
  <si>
    <t>(適合)確認日</t>
  </si>
  <si>
    <t>　　（様式５）</t>
  </si>
  <si>
    <t>要件への適合等</t>
  </si>
  <si>
    <t>他補助有無</t>
  </si>
  <si>
    <t>家賃等</t>
  </si>
  <si>
    <t>資金計画</t>
  </si>
  <si>
    <t>借入先①</t>
  </si>
  <si>
    <t>借入先②</t>
  </si>
  <si>
    <t>借入先③</t>
  </si>
  <si>
    <t>借入先④</t>
  </si>
  <si>
    <t>応募</t>
  </si>
  <si>
    <t>制度名称</t>
  </si>
  <si>
    <t>実施主体</t>
  </si>
  <si>
    <t>国費</t>
  </si>
  <si>
    <t>申請状況</t>
  </si>
  <si>
    <t>予定額</t>
  </si>
  <si>
    <t>対象範囲</t>
  </si>
  <si>
    <t>内容</t>
  </si>
  <si>
    <t>申請先</t>
  </si>
  <si>
    <t>担当者</t>
  </si>
  <si>
    <t>メルアド</t>
  </si>
  <si>
    <t>前払金受領</t>
  </si>
  <si>
    <t>自己資金</t>
  </si>
  <si>
    <t>借入金</t>
  </si>
  <si>
    <t>その他</t>
  </si>
  <si>
    <t>計</t>
  </si>
  <si>
    <t>その他内容</t>
  </si>
  <si>
    <t>機関名</t>
  </si>
  <si>
    <t>額</t>
  </si>
  <si>
    <t>期間</t>
  </si>
  <si>
    <t>内諾</t>
  </si>
  <si>
    <r>
      <t>１．本交付申請以外の補助事業への応募状況（補助要望額の重複）
　</t>
    </r>
    <r>
      <rPr>
        <sz val="10"/>
        <rFont val="ＭＳ 明朝"/>
        <family val="1"/>
      </rPr>
      <t>今回補助対象となるものを、他の補助金に応募（申請）している場合は、その申請している補助金の有無名称を必ず記入してください。また、他の補助金に応募（申請）していても、補助対象となる範囲が異なる場合には、他の補助の名称と補助対象範囲の考え方を記入して下さい。</t>
    </r>
  </si>
  <si>
    <t>他の補助事業への応募</t>
  </si>
  <si>
    <t>なし</t>
  </si>
  <si>
    <t>あり</t>
  </si>
  <si>
    <t>（地方自治体独自の補助事業も含む）</t>
  </si>
  <si>
    <r>
      <rPr>
        <sz val="10"/>
        <rFont val="ＭＳ 明朝"/>
        <family val="1"/>
      </rPr>
      <t>①</t>
    </r>
  </si>
  <si>
    <r>
      <rPr>
        <sz val="10"/>
        <rFont val="ＭＳ 明朝"/>
        <family val="1"/>
      </rPr>
      <t>②</t>
    </r>
  </si>
  <si>
    <t>応募制度</t>
  </si>
  <si>
    <t>正式事業名称</t>
  </si>
  <si>
    <t>事業実施主体</t>
  </si>
  <si>
    <t>国費との関係</t>
  </si>
  <si>
    <t>国費を含む</t>
  </si>
  <si>
    <t>含まない</t>
  </si>
  <si>
    <t>不明</t>
  </si>
  <si>
    <t>含まない</t>
  </si>
  <si>
    <t>応募する内容</t>
  </si>
  <si>
    <t>交付決定済</t>
  </si>
  <si>
    <t>申請中</t>
  </si>
  <si>
    <t>検討中</t>
  </si>
  <si>
    <t>予定補助額</t>
  </si>
  <si>
    <t>千円</t>
  </si>
  <si>
    <t>補助対象と
なる範囲</t>
  </si>
  <si>
    <t>建設費</t>
  </si>
  <si>
    <t>運営経費</t>
  </si>
  <si>
    <r>
      <t>申請先</t>
    </r>
    <r>
      <rPr>
        <sz val="7"/>
        <rFont val="ＭＳ ゴシック"/>
        <family val="3"/>
      </rPr>
      <t>(部課係まで)</t>
    </r>
  </si>
  <si>
    <t>　担当者氏名</t>
  </si>
  <si>
    <t>　連絡電話番号</t>
  </si>
  <si>
    <t>事務局用</t>
  </si>
  <si>
    <t>※併用する補助事業が２件を超える場合は、別紙に同様の内容を記入のうえ添付してください。</t>
  </si>
  <si>
    <t>※その他、本申請書に記入した内容以外に一体的に行おうとする事業がある場合は、別紙に記入（様式任意）のうえ提出してください。</t>
  </si>
  <si>
    <t>２．家賃等の徴収方法</t>
  </si>
  <si>
    <t>入居者から家賃等の前払金を受領しない。または、入居者から家賃等の前払金を受領するが、月々の支払いも可とする。</t>
  </si>
  <si>
    <t>３．サービス付き高齢者向け住宅としての登録期間</t>
  </si>
  <si>
    <t>４．整備に係る資金計画</t>
  </si>
  <si>
    <t>自己資金</t>
  </si>
  <si>
    <t>千円</t>
  </si>
  <si>
    <t>｢その他」
の内容</t>
  </si>
  <si>
    <t>借 入 金</t>
  </si>
  <si>
    <t>そ の 他</t>
  </si>
  <si>
    <t>合  　計</t>
  </si>
  <si>
    <t>工事費内訳書総額
(消費税込)</t>
  </si>
  <si>
    <t>千円</t>
  </si>
  <si>
    <t>※合計額が「工事費内訳書総額(消費税込)」を
　上回るよう、資金計画を調整してください。</t>
  </si>
  <si>
    <t>※本整備事業の補助金や他の補助事業等で、入金が完了実績報告以降となる
　補助金等は、資金計画に含めることは出来ません。</t>
  </si>
  <si>
    <t>５．借入金の内容</t>
  </si>
  <si>
    <t>借入先金融機関等</t>
  </si>
  <si>
    <t>借入等予定額</t>
  </si>
  <si>
    <t>返済期間</t>
  </si>
  <si>
    <t>融資内諾の取得状況</t>
  </si>
  <si>
    <t>合計</t>
  </si>
  <si>
    <t>取得済み</t>
  </si>
  <si>
    <t>他補助有無</t>
  </si>
  <si>
    <t>応募</t>
  </si>
  <si>
    <t>①</t>
  </si>
  <si>
    <t>制度名称</t>
  </si>
  <si>
    <t>実施主体</t>
  </si>
  <si>
    <t>国費</t>
  </si>
  <si>
    <t>申請状況</t>
  </si>
  <si>
    <t>予定額</t>
  </si>
  <si>
    <t>対象範囲</t>
  </si>
  <si>
    <t>内容</t>
  </si>
  <si>
    <t>申請先</t>
  </si>
  <si>
    <t>担当者</t>
  </si>
  <si>
    <t>電話</t>
  </si>
  <si>
    <t>②</t>
  </si>
  <si>
    <t>家賃等</t>
  </si>
  <si>
    <t>登録期間</t>
  </si>
  <si>
    <t>資金計画</t>
  </si>
  <si>
    <t>自己資金</t>
  </si>
  <si>
    <t>借入金</t>
  </si>
  <si>
    <t>その他</t>
  </si>
  <si>
    <t>その他内容</t>
  </si>
  <si>
    <t>借入先①</t>
  </si>
  <si>
    <t>機関名</t>
  </si>
  <si>
    <t>額</t>
  </si>
  <si>
    <t>期間</t>
  </si>
  <si>
    <t>内諾</t>
  </si>
  <si>
    <t>借入先②</t>
  </si>
  <si>
    <t>借入先③</t>
  </si>
  <si>
    <t>借入先④</t>
  </si>
  <si>
    <t>前払金受領</t>
  </si>
  <si>
    <t>継続</t>
  </si>
  <si>
    <t>計画住宅</t>
  </si>
  <si>
    <t>家賃合計</t>
  </si>
  <si>
    <t>住戸専用</t>
  </si>
  <si>
    <t>共同利用</t>
  </si>
  <si>
    <t>近傍同種まとめ</t>
  </si>
  <si>
    <t>区分</t>
  </si>
  <si>
    <t>事例Ａ</t>
  </si>
  <si>
    <t>名称</t>
  </si>
  <si>
    <t>所在地</t>
  </si>
  <si>
    <t>距離</t>
  </si>
  <si>
    <t>築年</t>
  </si>
  <si>
    <t>構造</t>
  </si>
  <si>
    <t>共同利用</t>
  </si>
  <si>
    <t>他</t>
  </si>
  <si>
    <t>事例Ｂ</t>
  </si>
  <si>
    <t>参考資料</t>
  </si>
  <si>
    <t>事例C</t>
  </si>
  <si>
    <t>税込工事費</t>
  </si>
  <si>
    <t>総額</t>
  </si>
  <si>
    <t>様式４－設</t>
  </si>
  <si>
    <t>様式５－設</t>
  </si>
  <si>
    <t>様式６－設</t>
  </si>
  <si>
    <t>要件への適合等</t>
  </si>
  <si>
    <t>近傍同種家賃との均衡</t>
  </si>
  <si>
    <t>④サービス付き高齢者向け住宅の現状の登録内容がわかる資料</t>
  </si>
  <si>
    <t>⑤既存建物の案内図（付近見取り図）</t>
  </si>
  <si>
    <t>（改修工事の範囲を中心に外観３点・内観３点）</t>
  </si>
  <si>
    <t>(実印)</t>
  </si>
  <si>
    <t>(印)</t>
  </si>
  <si>
    <t>※事務担当者は交付決定通知書等重要書類の送付先になりますので、確実に書類が受け取れる連絡先を明記してください。</t>
  </si>
  <si>
    <t>※交付申請者の委任により全ての事務を事務担当者に代行いただきます。事務局から申請や工事について確認する場合が
　 ありますので、平日の日中に連絡を取れる方を登録してください。</t>
  </si>
  <si>
    <t>合計</t>
  </si>
  <si>
    <t>１．既設改修事業費および補助要望額</t>
  </si>
  <si>
    <t>住宅Ａの月額家賃(合計)</t>
  </si>
  <si>
    <t>住宅Ｂの月額家賃(合計)</t>
  </si>
  <si>
    <t>住宅Ｃの月額家賃(合計)</t>
  </si>
  <si>
    <t>申請者</t>
  </si>
  <si>
    <t>※賃貸人が申請者と同一の場合も、それぞれの立場で確認のうえ押印してください。</t>
  </si>
  <si>
    <t>家賃限度額を超える
補助対象外住戸数</t>
  </si>
  <si>
    <t>（実印）</t>
  </si>
  <si>
    <t xml:space="preserve"> 住宅の名称</t>
  </si>
  <si>
    <t>住宅の名称</t>
  </si>
  <si>
    <t>交付申請事業名</t>
  </si>
  <si>
    <t>※法人の場合は法人名・代表者役職・代表者氏名、個人の場合は氏名のみを記入。</t>
  </si>
  <si>
    <t>交付申請事業名</t>
  </si>
  <si>
    <t>規模</t>
  </si>
  <si>
    <t>添付
書類</t>
  </si>
  <si>
    <t xml:space="preserve"> 竣工検査済証</t>
  </si>
  <si>
    <t xml:space="preserve"> その他書類：</t>
  </si>
  <si>
    <t>初期建築年月日</t>
  </si>
  <si>
    <t>添付資料</t>
  </si>
  <si>
    <t>共同事業者</t>
  </si>
  <si>
    <r>
      <t>表記の事業は、交付申請者が代表して申請の一切を行いますが、交付申請者を含む複数の事業者による共同事業ですので、共同で行う事業者</t>
    </r>
    <r>
      <rPr>
        <sz val="12"/>
        <color indexed="8"/>
        <rFont val="ＭＳ 明朝"/>
        <family val="1"/>
      </rPr>
      <t>について下記の通りお知らせいたします。</t>
    </r>
  </si>
  <si>
    <t>　　　共同事業者　　①</t>
  </si>
  <si>
    <t>　　　共同事業者　　②</t>
  </si>
  <si>
    <t>　　　共同事業者　　③</t>
  </si>
  <si>
    <t>※各共同事業者は番号の一致する欄にそれぞれ確認のうえ押印してください。</t>
  </si>
  <si>
    <t>製品図、パンフレット等</t>
  </si>
  <si>
    <t>（印）</t>
  </si>
  <si>
    <t>（実印）</t>
  </si>
  <si>
    <t>交付申請者</t>
  </si>
  <si>
    <t>様式１－設</t>
  </si>
  <si>
    <t>様式２－設</t>
  </si>
  <si>
    <t>様式３－設</t>
  </si>
  <si>
    <t>様式４－設</t>
  </si>
  <si>
    <t>様式５－設</t>
  </si>
  <si>
    <t>交付申請するサービス付き高齢者向け住宅の家賃が要介護区分に応じて設定されていないこと。</t>
  </si>
  <si>
    <t>（様式６－設）</t>
  </si>
  <si>
    <t>（様式４－設）</t>
  </si>
  <si>
    <t>（様式５－設）</t>
  </si>
  <si>
    <t>事業実施にあたっては、サービス付き高齢者向け住宅整備事業交付申請要領を遵守すること。また､整備事業事務局から円滑な事業実施のために必要な協議・資料提出等について指示を受けた場合には誠実に対応すること。</t>
  </si>
  <si>
    <t>サービス付き高齢者向け住宅事業において、次の全てを遵守すること。
・入居者が、希望する任意の事業者による介護サービスを利用できるような環境づくりをすること。
・その上で、サ高住の運営事業者（又は提携事業者）が介護サービスを提供する場合においては、
　必須である生活支援サービスの対価を含む家賃を、不当に廉価にすることなく、適正な水準に
　設定すること。
・また、サ高住の運営事業者（又は提携事業者）が介護サービスを提供する場合においては、入居
　者の希望を尊重しつつも、入居者ができるだけ自立して生活することができるよう、必要最低限
　の介護サービスを提供するよう努めるとともに、介護度の維持・改善に努めること。</t>
  </si>
  <si>
    <t>補助金の交付決定の内容またはこれに附した条件その他法令、交付規定、交付要領またはこれに基づく事務局の処分に違反したことにより、整備事業事務局から補助金の返還を求められた場合には、補助金を返還すること。</t>
  </si>
  <si>
    <t>次の場合には補助金が交付されないこと。
・事業の実施に関して虚偽の報告や不正な書類の提出が認められた場合
・補助金の交付のために必要な手続きを所定の期日までに行わない場合
・著しい書類の不備等により交付申請や完了実績報告の内容が所定の期日までに確認できない場合
・実施された事業の内容が補助金の交付決定の内容またはこれに附した条件を満たしていない場合
（事業の内容を変更することについて､整備事業事務局の承認または確認を得ている場合を除く｡）</t>
  </si>
  <si>
    <t>補助対象として申請する費用は、国の他の補助金（負担金、利子補給金並びに補助金適正化法第２条第４項第１号に掲げる給付金及び同項第２号に掲げる資金を含む）及び介護保険給付または医療保険給付の対象費用を含むものでないこと。また補助対象とした住宅においては、国の他の補助や交付金を受ける費用の申請は行わないこと。</t>
  </si>
  <si>
    <t>建築計画の変更等による工事費の増減や工事日程の変更等による出来高の増減などにより､本事業に要する費用に変動を生じる場合は、速やかに整備事業事務局に報告し、所定の手続きを行うこと。</t>
  </si>
  <si>
    <t>交付申請者（法人の場合は役員等を含む）は次の全てに該当すること。
・暴力団または暴力団員ではない
・自己、自社若しくは第三者の不正の利益を図る目的または第三者に損害を加える目的をもって、
　暴力団または暴力団員を利用するなどしていない
・暴力団または暴力団員に対して資金等を供給しまたは便宜を供与するなど直接的あるいは積極的
　に暴力団の維持運営に協力し、若しくは関与していない</t>
  </si>
  <si>
    <t>整備事業事務局が行う資料請求及び現地検査に対応すること。</t>
  </si>
  <si>
    <t>事業により取得し、または効用の増加した財産について、本事業の完了後においても善良な管理者の注意をもって管理し(善管注意義務)、補助金の交付の目的に従って、その効率的運用を行うこと。事業実施後の利用・管理の状況等に関する定期的な調査に対応すること。</t>
  </si>
  <si>
    <t>国土交通省または整備事務局が行う、シンポジウム、本推進事業の普及啓発のためのパンフレット等への事業内容やその成果の掲載等、本事業の結果の公表に協力すること。</t>
  </si>
  <si>
    <t>事業対象建物には交付申請の時点で入居者がいないこと。入居者がいる場合は、改修工事の実施について入居者の同意を得ていること。</t>
  </si>
  <si>
    <t>交付申請するサービス付き高齢者向け住宅の家賃が要介護区分に応じて設定されていないこと。</t>
  </si>
  <si>
    <t>申請者</t>
  </si>
  <si>
    <t>共申請者③</t>
  </si>
  <si>
    <t>少なくとも10年間はサービス付き高齢者向け住宅として登録され、かつ本事業実施の要件を満たした状態が継続される。</t>
  </si>
  <si>
    <t>補助事業の実施に関する一切の業務が完了するまで。また、補助金受領後、事業内容の変更や補助対象財産の処分を行った場合、整備事業事務局への報告を行うこと。ただし、委任者が後任事務担当者を指名した場合は、この限りではない。</t>
  </si>
  <si>
    <t>　　様式１－設（共）</t>
  </si>
  <si>
    <t>様式6－設（共）</t>
  </si>
  <si>
    <r>
      <t xml:space="preserve">
交付申請者
</t>
    </r>
    <r>
      <rPr>
        <sz val="6"/>
        <color indexed="8"/>
        <rFont val="ＭＳ 明朝"/>
        <family val="1"/>
      </rPr>
      <t xml:space="preserve">　　
</t>
    </r>
    <r>
      <rPr>
        <sz val="8"/>
        <rFont val="ＭＳ 明朝"/>
        <family val="1"/>
      </rPr>
      <t>（工事費用を負担
  して申請工事を
 実施する者）</t>
    </r>
  </si>
  <si>
    <r>
      <rPr>
        <sz val="11"/>
        <rFont val="ＭＳ 明朝"/>
        <family val="1"/>
      </rPr>
      <t>共同事業者</t>
    </r>
    <r>
      <rPr>
        <sz val="11"/>
        <color indexed="8"/>
        <rFont val="ＭＳ 明朝"/>
        <family val="1"/>
      </rPr>
      <t>の有無</t>
    </r>
  </si>
  <si>
    <r>
      <t>あり</t>
    </r>
    <r>
      <rPr>
        <sz val="8"/>
        <color indexed="8"/>
        <rFont val="ＭＳ 明朝"/>
        <family val="1"/>
      </rPr>
      <t>（共同事業）→</t>
    </r>
    <r>
      <rPr>
        <sz val="8"/>
        <rFont val="ＭＳ 明朝"/>
        <family val="1"/>
      </rPr>
      <t>共同事業者</t>
    </r>
    <r>
      <rPr>
        <sz val="8"/>
        <color indexed="8"/>
        <rFont val="ＭＳ 明朝"/>
        <family val="1"/>
      </rPr>
      <t>は別紙のとおり</t>
    </r>
  </si>
  <si>
    <r>
      <rPr>
        <sz val="9"/>
        <rFont val="ＭＳ 明朝"/>
        <family val="1"/>
      </rPr>
      <t xml:space="preserve"> 住宅の所在地による家賃限度額</t>
    </r>
    <r>
      <rPr>
        <sz val="11"/>
        <rFont val="ＭＳ 明朝"/>
        <family val="1"/>
      </rPr>
      <t xml:space="preserve">
</t>
    </r>
    <r>
      <rPr>
        <sz val="8"/>
        <rFont val="ＭＳ 明朝"/>
        <family val="1"/>
      </rPr>
      <t xml:space="preserve"> ＊計算式：16万円×市町村立地係数</t>
    </r>
  </si>
  <si>
    <t>施設</t>
  </si>
  <si>
    <t>施設</t>
  </si>
  <si>
    <t>IoT機器の導入により非接触でのサービスを提供する</t>
  </si>
  <si>
    <t>棟</t>
  </si>
  <si>
    <t>⑯既存物件の運営情報公開・入居状況報告書</t>
  </si>
  <si>
    <t>⑦既設改修工事を実施する部分がわかる資料</t>
  </si>
  <si>
    <t>⑧既設改修工事費内訳書</t>
  </si>
  <si>
    <t>⑨既設改修工事発注先の妥当性説明書</t>
  </si>
  <si>
    <t>⑩事業費総括表</t>
  </si>
  <si>
    <t>⑫工事対象建築物の現況を示す写真</t>
  </si>
  <si>
    <t>⑬工事対象建築物の築年月日を示す資料</t>
  </si>
  <si>
    <t>⑭工事対象建築物の現況図</t>
  </si>
  <si>
    <t>①</t>
  </si>
  <si>
    <t>②</t>
  </si>
  <si>
    <t>③</t>
  </si>
  <si>
    <t>④</t>
  </si>
  <si>
    <t>交流施設</t>
  </si>
  <si>
    <t>再生可能エネルギー等
設備</t>
  </si>
  <si>
    <t>太陽熱温水器の設置に係る工事を行う</t>
  </si>
  <si>
    <t>事業費等</t>
  </si>
  <si>
    <t>事業実施予定</t>
  </si>
  <si>
    <t xml:space="preserve"> 総事業費</t>
  </si>
  <si>
    <t xml:space="preserve"> 補助事業に要する経費</t>
  </si>
  <si>
    <t xml:space="preserve"> 補助要望額</t>
  </si>
  <si>
    <t>事業費総額(消費税込)</t>
  </si>
  <si>
    <t>千円</t>
  </si>
  <si>
    <t>なし</t>
  </si>
  <si>
    <t>事業範囲に補助金の受領履歴あり</t>
  </si>
  <si>
    <t>補助制度名</t>
  </si>
  <si>
    <t>サービス付き高齢者向け住宅整備事業</t>
  </si>
  <si>
    <t>補助金
等の
受領履歴</t>
  </si>
  <si>
    <t>その他</t>
  </si>
  <si>
    <t>（予定）工事期間</t>
  </si>
  <si>
    <t>（予定）利用開始時期</t>
  </si>
  <si>
    <t>（予定）発注方式</t>
  </si>
  <si>
    <t>着工</t>
  </si>
  <si>
    <t>住宅</t>
  </si>
  <si>
    <t>日頃</t>
  </si>
  <si>
    <t>竣工</t>
  </si>
  <si>
    <t>建築確認の取得状況</t>
  </si>
  <si>
    <t>不要</t>
  </si>
  <si>
    <t>請負施工</t>
  </si>
  <si>
    <t>未定・その他</t>
  </si>
  <si>
    <t>1/10</t>
  </si>
  <si>
    <t>交付申請する内容及び実施する工事は、サービス付き高齢者向け住宅として登録した内容と相違ないこと。また、計画または運用に変更が生じる場合には、整備事業事務局に報告のうえ、登録主体が必要とする措置を実施すること。</t>
  </si>
  <si>
    <t>市町村地域防災計画に位置づけられたサービス付き高齢者向け住宅について、避難計画を作成し、避難訓練を実施すること。</t>
  </si>
  <si>
    <t>交付申請する内容及び実施する工事は、サービス付き高齢者向け住宅として登録した内容と相違ないこと。また、計画または運用に変更が生じる場合には、整備事業事務局に報告のうえ、登録主体が必要とする措置を実施すること。</t>
  </si>
  <si>
    <t>市町村地域防災計画に位置づけられたサービス付き高齢者向け住宅について、避難計画を作成し、避難訓練を実施すること。</t>
  </si>
  <si>
    <t>申請者自ら(自社施工)</t>
  </si>
  <si>
    <t>3ヶ月以上の間、入居資格をみたす入居者を確保できないことを理由に資格外の者に賃貸する（または転貸事業者に転貸させる）場合は、2年以内の期間を定め、借地借家法第38条に基づく定期建物賃貸借とする（転貸の場合、定期建物賃貸借とするよう必要な措置を講じる）こと。また、その住戸数が補助対象住戸数の2割を超える場合には、事前に所定の手続きをとること。</t>
  </si>
  <si>
    <t>サービス付き高齢者向け住宅整備事業事務局</t>
  </si>
  <si>
    <r>
      <rPr>
        <sz val="11"/>
        <rFont val="ＭＳ 明朝"/>
        <family val="1"/>
      </rPr>
      <t>交付申請者</t>
    </r>
    <r>
      <rPr>
        <sz val="10"/>
        <rFont val="ＭＳ 明朝"/>
        <family val="1"/>
      </rPr>
      <t xml:space="preserve">
</t>
    </r>
    <r>
      <rPr>
        <sz val="8"/>
        <rFont val="ＭＳ 明朝"/>
        <family val="1"/>
      </rPr>
      <t>（工事費用を負担して
　　申請工事を実施する者）</t>
    </r>
  </si>
  <si>
    <r>
      <t xml:space="preserve">住宅の賃貸人
</t>
    </r>
    <r>
      <rPr>
        <sz val="8"/>
        <rFont val="ＭＳ 明朝"/>
        <family val="1"/>
      </rPr>
      <t>（サービス付き高齢者向け
　住宅事業を行う者）</t>
    </r>
  </si>
  <si>
    <t>住宅の賃貸人（サービス付き高齢者向け住宅事業を行う者）が開設したサービス付き高齢者向け住宅について、交付申請日より過去３年間に２棟以上の事業廃止※をしていないこと。
※事業廃止：高齢者住まい法12条第3項第1号による「事業の廃止」が行われ、高齢者向け住まいとしての
　　　　　　入居が継続されないもの（他社に運営承継されたもの、有料老人ホームへ転用されたもの等は
　　　　　　対象外）　　　　　　</t>
  </si>
  <si>
    <t>3ヶ月以上の間、入居資格をみたす入居者を確保できないことを理由に資格外の者に賃貸する（または転貸事業者に転貸させる）場合は、2年以内の期間を定め、借地借家法第38条に基づく定期建物賃貸借とする（転貸の場合、定期建物賃貸借とするよう必要な措置を講じる）こと。また、その住戸数が補助対象住戸数の2割を超える場合には、事前に所定の手続きをとること。</t>
  </si>
  <si>
    <t>住宅の賃貸人（サービス付き高齢者向け住宅事業を行う者）が開設したサービス付き高齢者向け住宅について、交付申請日より過去３年間に２棟以上の事業廃止※をしていないこと。
※事業廃止：高齢者住まい法12条第3項第1号による「事業の廃止」が行われ、高齢者向け住まいとして
　　　　　　の入居が継続されないもの（他社に運営承継されたもの、有料老人ホームへ転用されたも
　　　　　　の等は対象外）　</t>
  </si>
  <si>
    <t>サービス付き高齢者向け住宅整備事業事務局</t>
  </si>
  <si>
    <r>
      <t xml:space="preserve"> 住宅</t>
    </r>
    <r>
      <rPr>
        <sz val="9"/>
        <rFont val="ＭＳ Ｐゴシック"/>
        <family val="3"/>
      </rPr>
      <t>所在地</t>
    </r>
  </si>
  <si>
    <t>登録住戸</t>
  </si>
  <si>
    <t>住宅部分</t>
  </si>
  <si>
    <t>補助対象外施設</t>
  </si>
  <si>
    <t>補助対象施設</t>
  </si>
  <si>
    <t>登録施設</t>
  </si>
  <si>
    <t>登録施設</t>
  </si>
  <si>
    <t>種類用途</t>
  </si>
  <si>
    <t>補助申請しない理由</t>
  </si>
  <si>
    <r>
      <t xml:space="preserve"> 階数：</t>
    </r>
    <r>
      <rPr>
        <sz val="9"/>
        <color indexed="8"/>
        <rFont val="ＭＳ 明朝"/>
        <family val="1"/>
      </rPr>
      <t xml:space="preserve">地上 </t>
    </r>
  </si>
  <si>
    <t>既設改修で適合を実現→</t>
  </si>
  <si>
    <t xml:space="preserve"> 完了実績報告において建築士による証明書を提出する</t>
  </si>
  <si>
    <t>既設改修内容</t>
  </si>
  <si>
    <t>補助対象外施設
及び
補助対象外床利用</t>
  </si>
  <si>
    <t>高齢者生活支援施設部分</t>
  </si>
  <si>
    <t>登録住戸</t>
  </si>
  <si>
    <t>補助対象住戸</t>
  </si>
  <si>
    <t>補助対象外住戸</t>
  </si>
  <si>
    <t>円/月</t>
  </si>
  <si>
    <t>１．サービス付き高齢者向け住宅の登録内容および事業計画</t>
  </si>
  <si>
    <t>２．補助申請の内容</t>
  </si>
  <si>
    <t>３．既存建物の概要</t>
  </si>
  <si>
    <t>初期建築年月日
（竣工時期）</t>
  </si>
  <si>
    <t xml:space="preserve"> 耐震基準への適合状況</t>
  </si>
  <si>
    <t>No</t>
  </si>
  <si>
    <t>太陽光パネル及び蓄電池の設置に係る工事を行う</t>
  </si>
  <si>
    <t>交付申請する事業における既設改修工事の発注先の妥当性について、以下の通り説明します。</t>
  </si>
  <si>
    <t>既設改修工事の
発注先予定者名</t>
  </si>
  <si>
    <r>
      <t>発注先予定者が、</t>
    </r>
    <r>
      <rPr>
        <u val="single"/>
        <sz val="10"/>
        <rFont val="ＭＳ Ｐゴシック"/>
        <family val="3"/>
      </rPr>
      <t>次の各号の法人等（以下「関係会社等」という）</t>
    </r>
    <r>
      <rPr>
        <sz val="10"/>
        <rFont val="ＭＳ Ｐ明朝"/>
        <family val="1"/>
      </rPr>
      <t>に該当せず、内訳書の内容が適切であることを確認している。または、現時点で発注先を確定していないが、「関係会社等」への発注は行わない。</t>
    </r>
  </si>
  <si>
    <r>
      <t>※発注先が未定の場合は、未定とのみ記入してください。未定と記入した場合は、発注先を確定した時点で、必ず、</t>
    </r>
    <r>
      <rPr>
        <sz val="9"/>
        <color indexed="10"/>
        <rFont val="ＭＳ Ｐ明朝"/>
        <family val="1"/>
      </rPr>
      <t>本説明書及び必要な添付書類を再提出</t>
    </r>
    <r>
      <rPr>
        <sz val="9"/>
        <rFont val="ＭＳ Ｐ明朝"/>
        <family val="1"/>
      </rPr>
      <t>していただきます。</t>
    </r>
  </si>
  <si>
    <t>既設改修工事発注先の妥当性説明書</t>
  </si>
  <si>
    <t>発注先予定者名</t>
  </si>
  <si>
    <r>
      <t>発注先予定者（Ａ）は、交付申請者の</t>
    </r>
    <r>
      <rPr>
        <u val="single"/>
        <sz val="10"/>
        <rFont val="ＭＳ Ｐゴシック"/>
        <family val="3"/>
      </rPr>
      <t>「関係会社等」</t>
    </r>
    <r>
      <rPr>
        <sz val="10"/>
        <rFont val="ＭＳ Ｐ明朝"/>
        <family val="1"/>
      </rPr>
      <t>に該当するが、以下の理由により発注先として妥当である。</t>
    </r>
  </si>
  <si>
    <t>比較した業者名</t>
  </si>
  <si>
    <t>比較した業者名</t>
  </si>
  <si>
    <t>③サービス付き高齢者向け住宅登録通知（写）</t>
  </si>
  <si>
    <t>例：サービス付き高齢者向け住宅情報提供システムホームページ（写）</t>
  </si>
  <si>
    <r>
      <t>⑥</t>
    </r>
    <r>
      <rPr>
        <sz val="11"/>
        <color indexed="8"/>
        <rFont val="ＭＳ Ｐ明朝"/>
        <family val="1"/>
      </rPr>
      <t>既設改修に係る工事説明資料</t>
    </r>
  </si>
  <si>
    <t>各階平面図、求積図面積表、按分面積表、設備配置図、設備系統図等</t>
  </si>
  <si>
    <t>⑪改修の対象となる既存建物の耐震性能を示す書類（写）</t>
  </si>
  <si>
    <t>⑮融資の内諾を証する書面（写）</t>
  </si>
  <si>
    <t>（検査済証（写）等）</t>
  </si>
  <si>
    <t>⑰その他事務局が求める書類</t>
  </si>
  <si>
    <t>省エネ性能向上のために構造・設備を改修する</t>
  </si>
  <si>
    <t>止水板設置の整備を行う</t>
  </si>
  <si>
    <t>令和6</t>
  </si>
  <si>
    <r>
      <t xml:space="preserve">補助対象施設
</t>
    </r>
    <r>
      <rPr>
        <sz val="7"/>
        <rFont val="ＭＳ Ｐゴシック"/>
        <family val="3"/>
      </rPr>
      <t>交流施設（地域との交流を
行うもの）に限る</t>
    </r>
  </si>
  <si>
    <t>棟</t>
  </si>
  <si>
    <t>住
宅
部
分</t>
  </si>
  <si>
    <t>住宅部分の合計</t>
  </si>
  <si>
    <r>
      <t>IoT機器導入の</t>
    </r>
    <r>
      <rPr>
        <sz val="10.5"/>
        <rFont val="ＭＳ Ｐゴシック"/>
        <family val="3"/>
      </rPr>
      <t>工事費</t>
    </r>
  </si>
  <si>
    <r>
      <t>車椅子便所等設置の</t>
    </r>
    <r>
      <rPr>
        <sz val="10.5"/>
        <rFont val="ＭＳ Ｐゴシック"/>
        <family val="3"/>
      </rPr>
      <t>工事費</t>
    </r>
  </si>
  <si>
    <r>
      <t>省エネ改修の</t>
    </r>
    <r>
      <rPr>
        <sz val="10.5"/>
        <rFont val="ＭＳ Ｐゴシック"/>
        <family val="3"/>
      </rPr>
      <t>工事費</t>
    </r>
  </si>
  <si>
    <r>
      <t>止水板設置の</t>
    </r>
    <r>
      <rPr>
        <sz val="10.5"/>
        <rFont val="ＭＳ Ｐゴシック"/>
        <family val="3"/>
      </rPr>
      <t>工事費</t>
    </r>
  </si>
  <si>
    <t>再生可能エネルギー等設備の工事費</t>
  </si>
  <si>
    <t>住宅登録内容</t>
  </si>
  <si>
    <t>補助履歴</t>
  </si>
  <si>
    <t>事業予定</t>
  </si>
  <si>
    <t>取得有無</t>
  </si>
  <si>
    <t>取得日</t>
  </si>
  <si>
    <t>竣工</t>
  </si>
  <si>
    <t>住宅開始</t>
  </si>
  <si>
    <t>施設開始</t>
  </si>
  <si>
    <t>住宅部分</t>
  </si>
  <si>
    <t>高額家賃戸数</t>
  </si>
  <si>
    <t>IoT</t>
  </si>
  <si>
    <t>車椅子</t>
  </si>
  <si>
    <t>省エネ</t>
  </si>
  <si>
    <t>止水版</t>
  </si>
  <si>
    <t>施設部分</t>
  </si>
  <si>
    <t>対象戸数</t>
  </si>
  <si>
    <t>対象施設数</t>
  </si>
  <si>
    <t>対象外施設数</t>
  </si>
  <si>
    <t>対象施設１</t>
  </si>
  <si>
    <t>対象施設２</t>
  </si>
  <si>
    <t>対象施設３</t>
  </si>
  <si>
    <t>対象施設４</t>
  </si>
  <si>
    <t>対象外用途１</t>
  </si>
  <si>
    <t>対象外用途２</t>
  </si>
  <si>
    <t>対象外用途３</t>
  </si>
  <si>
    <t>対象外用途４</t>
  </si>
  <si>
    <t>１理由</t>
  </si>
  <si>
    <t>２理由</t>
  </si>
  <si>
    <t>３理由</t>
  </si>
  <si>
    <t>４理由</t>
  </si>
  <si>
    <t>再エネ設備</t>
  </si>
  <si>
    <t>太陽ﾊﾟﾈﾙ・蓄電池</t>
  </si>
  <si>
    <t>太陽温水器</t>
  </si>
  <si>
    <t>建物概要</t>
  </si>
  <si>
    <t>総事業費</t>
  </si>
  <si>
    <t>対象事業費</t>
  </si>
  <si>
    <t>対象外</t>
  </si>
  <si>
    <t>棟数</t>
  </si>
  <si>
    <t>施設数</t>
  </si>
  <si>
    <t>2023(令和 5)</t>
  </si>
  <si>
    <t>着工</t>
  </si>
  <si>
    <t>対象外事業費</t>
  </si>
  <si>
    <t>補助対象外工事費</t>
  </si>
  <si>
    <t>住宅対象外</t>
  </si>
  <si>
    <t>総事業費</t>
  </si>
  <si>
    <t>○ 市町村地域防災計画に位置づけられたサービス付き高齢者向け住宅の場合、以下の点についても確認すること。</t>
  </si>
  <si>
    <t>施設部分（交流施設に限る）の工事費</t>
  </si>
  <si>
    <t>車椅子使用者に必要な空間を確保した便所及び浴室等を設ける</t>
  </si>
  <si>
    <t>令和3</t>
  </si>
  <si>
    <t>令和4</t>
  </si>
  <si>
    <t>令和7</t>
  </si>
  <si>
    <t>事業対象建物には交付申請の時点で入居者がいないこと。入居者がいる場合は、改修工事の実施について入居者の同意を得ていること。</t>
  </si>
  <si>
    <t>済み（取得日</t>
  </si>
  <si>
    <t>日）</t>
  </si>
  <si>
    <t>2024(令和 6)</t>
  </si>
  <si>
    <t>2025(令和 7)</t>
  </si>
  <si>
    <t>※親族とは、配偶者並びに一親等の血族及び姻族までとします。</t>
  </si>
  <si>
    <t>二　補助事業者の関係会社（財務諸表等の用語、様式及び作成方法に関する規則第
      ８条第８項で定めるもの。前号を除く。）</t>
  </si>
  <si>
    <r>
      <t>三　補助事業者、補助事業者の役員又は親族</t>
    </r>
    <r>
      <rPr>
        <vertAlign val="superscript"/>
        <sz val="10"/>
        <rFont val="ＭＳ Ｐ明朝"/>
        <family val="1"/>
      </rPr>
      <t>※</t>
    </r>
    <r>
      <rPr>
        <sz val="10"/>
        <rFont val="ＭＳ Ｐ明朝"/>
        <family val="1"/>
      </rPr>
      <t>（補助事業者が法人・任意団体の場合
      は当該法人・任意団体の役員の親族</t>
    </r>
    <r>
      <rPr>
        <vertAlign val="superscript"/>
        <sz val="10"/>
        <rFont val="ＭＳ Ｐ明朝"/>
        <family val="1"/>
      </rPr>
      <t>※</t>
    </r>
    <r>
      <rPr>
        <sz val="10"/>
        <rFont val="ＭＳ Ｐ明朝"/>
        <family val="1"/>
      </rPr>
      <t>）が役員に就任している法人</t>
    </r>
  </si>
  <si>
    <r>
      <t>四　補助事業者の役員又は親族</t>
    </r>
    <r>
      <rPr>
        <vertAlign val="superscript"/>
        <sz val="10"/>
        <rFont val="ＭＳ Ｐ明朝"/>
        <family val="1"/>
      </rPr>
      <t>※</t>
    </r>
    <r>
      <rPr>
        <sz val="10"/>
        <rFont val="ＭＳ Ｐ明朝"/>
        <family val="1"/>
      </rPr>
      <t>（補助事業者が法人・任意団体の場合は当該法人・
      任意団体の役員の親族</t>
    </r>
    <r>
      <rPr>
        <vertAlign val="superscript"/>
        <sz val="10"/>
        <rFont val="ＭＳ Ｐ明朝"/>
        <family val="1"/>
      </rPr>
      <t>※</t>
    </r>
    <r>
      <rPr>
        <sz val="10"/>
        <rFont val="ＭＳ Ｐ明朝"/>
        <family val="1"/>
      </rPr>
      <t>）である個人事業主</t>
    </r>
  </si>
  <si>
    <t>令和６年度サービス付き高齢者向け住宅整備事業</t>
  </si>
  <si>
    <t>令和６年度サービス付き高齢者向け住宅整備事業</t>
  </si>
  <si>
    <t>令和６年度スマートウェルネス住宅等推進事業に要する費用について、補助金等に係る予算の執行の適正化に関する法律第５条の規定により、関係書類を添えて下記の通り申請します。</t>
  </si>
  <si>
    <t>令和６年度スマートウェルネス住宅等推進事業における補助金の交付について、次の事項を確認の上、申請します。</t>
  </si>
  <si>
    <t>令和６年度スマートウェルネス住宅等推進事業における補助金の交付について、次の事項を確認のうえ申請します。</t>
  </si>
  <si>
    <t>R06S</t>
  </si>
  <si>
    <t>Ver.R06-T-1</t>
  </si>
  <si>
    <t>令和8</t>
  </si>
  <si>
    <t>令和9</t>
  </si>
  <si>
    <t>事業対象とする住宅をサービス付き高齢者向け住宅として登録し、少なくとも10年間は、登録と本事業実施の要件を満たした状態を継続すること｡やむを得ず上記期間内にこれを中止または補助対象財産を処分する場合には､事前に国土交通省に対し所定の手続きをとること。</t>
  </si>
  <si>
    <t>事業対象とする住宅をサービス付き高齢者向け住宅として登録し、少なくとも10年間は、登録と本事業実施の要件を満たした状態を継続すること｡やむを得ず上記期間内にこれを中止または補助対象財産を処分する場合には､事前に国土交通省に対し所定の手続きをとること。</t>
  </si>
  <si>
    <t>(a)</t>
  </si>
  <si>
    <t>-</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</si>
</sst>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mm\.dd"/>
    <numFmt numFmtId="177" formatCode="0&quot;字&quot;"/>
    <numFmt numFmtId="178" formatCode="&quot;(&quot;0&quot;)&quot;"/>
    <numFmt numFmtId="179" formatCode="[Red]\+0;[Cyan]\-0;"/>
    <numFmt numFmtId="180" formatCode="0##########"/>
    <numFmt numFmtId="181" formatCode="#,##0_ "/>
    <numFmt numFmtId="182" formatCode="0;;"/>
    <numFmt numFmtId="183" formatCode="0\ "/>
    <numFmt numFmtId="184" formatCode="#,##0_);[Red]\(#,##0\)"/>
    <numFmt numFmtId="185" formatCode="[$-411]ge\.m\.d;@"/>
    <numFmt numFmtId="186" formatCode="[$-411]ge\.mm\.dd;@"/>
    <numFmt numFmtId="187" formatCode="0;0;"/>
    <numFmt numFmtId="188" formatCode="0.00;[Red]0.00"/>
    <numFmt numFmtId="189" formatCode="General;;"/>
    <numFmt numFmtId="190" formatCode="0_);[Red]\(0\)"/>
    <numFmt numFmtId="191" formatCode="&quot;　&quot;0&quot;％】&quot;"/>
    <numFmt numFmtId="192" formatCode="&quot;（参照係数＝&quot;\ #,##0.00&quot;）&quot;"/>
    <numFmt numFmtId="193" formatCode="#,##0.00;[Red]\-#,##0.00;"/>
    <numFmt numFmtId="194" formatCode="0&quot;　戸　&quot;"/>
    <numFmt numFmtId="195" formatCode="0&quot;　施設&quot;"/>
    <numFmt numFmtId="196" formatCode="#,##0.0000;[Red]\-#,##0.0000;"/>
    <numFmt numFmtId="197" formatCode="0.0000&quot;　）&quot;;\-0.0000&quot;　)&quot;;0.0000&quot;　)&quot;"/>
    <numFmt numFmtId="198" formatCode="#,##0.0000_ ;[Red]\-#,##0.0000\ "/>
    <numFmt numFmtId="199" formatCode="#,##0;[Red]\-#,##0;"/>
    <numFmt numFmtId="200" formatCode="#,##0_ ;[Red]\-#,##0\ "/>
    <numFmt numFmtId="201" formatCode="#,##0.00000;[Red]\-#,##0.00000;"/>
    <numFmt numFmtId="202" formatCode="#,##0.0000;[Red]\-#,##0.0000"/>
    <numFmt numFmtId="203" formatCode="#,##0.000000;[Red]\-#,##0.000000;"/>
    <numFmt numFmtId="204" formatCode="#,##0\ ;[Red]\-#,##0\ ;"/>
    <numFmt numFmtId="205" formatCode="#,##0.##;\-#,##0.##;\ "/>
    <numFmt numFmtId="206" formatCode="&quot;事業費内訳(右端)の合計との差：　&quot;\+#,##0.##;&quot;事業費内訳(右端)の合計との差：　&quot;\-#,##0.##;"/>
    <numFmt numFmtId="207" formatCode="#,##0.00##&quot; &quot;;[Red]\-#,##0.00##&quot; &quot;;;"/>
    <numFmt numFmtId="208" formatCode="0.00##&quot; &quot;;[Red]\-0.00##&quot; &quot;;;"/>
    <numFmt numFmtId="209" formatCode="#,##0.00_ ;[Red]\-#,##0.00\ "/>
    <numFmt numFmtId="210" formatCode="0.0000"/>
    <numFmt numFmtId="211" formatCode="0.0000##;[Red]\-0.0000##;;"/>
    <numFmt numFmtId="212" formatCode="0.00_);[Red]\(0.00\);"/>
    <numFmt numFmtId="213" formatCode="[$]ggge&quot;年&quot;m&quot;月&quot;d&quot;日&quot;;@"/>
    <numFmt numFmtId="214" formatCode="[$-411]gge&quot;年&quot;m&quot;月&quot;d&quot;日&quot;;@"/>
    <numFmt numFmtId="215" formatCode="[$]gge&quot;年&quot;m&quot;月&quot;d&quot;日&quot;;@"/>
    <numFmt numFmtId="216" formatCode="#,##0\);[Red]\(#,##0\)"/>
    <numFmt numFmtId="217" formatCode="#,##0;[Red]#,##0"/>
    <numFmt numFmtId="218" formatCode="0.00_ ;[Red]\-0.00\ "/>
    <numFmt numFmtId="219" formatCode="#,##0_ ;;"/>
    <numFmt numFmtId="220" formatCode="0.0_ "/>
    <numFmt numFmtId="221" formatCode="#,##0.00_);[Red]\(#,##0.00\)"/>
    <numFmt numFmtId="222" formatCode="0_ "/>
    <numFmt numFmtId="223" formatCode="0;\-0;;@"/>
    <numFmt numFmtId="224" formatCode="#,##0;[Red]\-#,##0;;"/>
    <numFmt numFmtId="225" formatCode="#,##0\ ;[Red]\-#,##0\ ;;"/>
    <numFmt numFmtId="226" formatCode="#,##0_ ;[Red]\-#,##0"/>
    <numFmt numFmtId="227" formatCode="0.0_);[Red]\(0.0\)"/>
    <numFmt numFmtId="228" formatCode="#,##0.0_ "/>
    <numFmt numFmtId="229" formatCode="#,##0.00_ "/>
    <numFmt numFmtId="230" formatCode="[$-411]ge\.m;@"/>
    <numFmt numFmtId="231" formatCode="[$-411]ggge&quot;年&quot;m&quot;月&quot;d&quot;日&quot;;@"/>
    <numFmt numFmtId="232" formatCode="#,##0\ ;;"/>
    <numFmt numFmtId="233" formatCode="0.00_ "/>
    <numFmt numFmtId="234" formatCode="#,##0.00;\-#,##0.00;;"/>
    <numFmt numFmtId="235" formatCode="[$]ggge&quot;年&quot;m&quot;月&quot;d&quot;日&quot;;@"/>
    <numFmt numFmtId="236" formatCode="[$]gge&quot;年&quot;m&quot;月&quot;d&quot;日&quot;;@"/>
  </numFmts>
  <fonts count="231">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9"/>
      <name val="ＭＳ Ｐゴシック"/>
      <family val="3"/>
    </font>
    <font>
      <sz val="8"/>
      <name val="ＭＳ Ｐゴシック"/>
      <family val="3"/>
    </font>
    <font>
      <sz val="6"/>
      <color indexed="8"/>
      <name val="ＭＳ 明朝"/>
      <family val="1"/>
    </font>
    <font>
      <sz val="8"/>
      <color indexed="8"/>
      <name val="ＭＳ 明朝"/>
      <family val="1"/>
    </font>
    <font>
      <sz val="9"/>
      <name val="ＭＳ 明朝"/>
      <family val="1"/>
    </font>
    <font>
      <sz val="10"/>
      <name val="ＭＳ Ｐ明朝"/>
      <family val="1"/>
    </font>
    <font>
      <sz val="10"/>
      <name val="ＭＳ 明朝"/>
      <family val="1"/>
    </font>
    <font>
      <sz val="10"/>
      <name val="Arial"/>
      <family val="2"/>
    </font>
    <font>
      <sz val="12"/>
      <name val="ＭＳ 明朝"/>
      <family val="1"/>
    </font>
    <font>
      <sz val="10"/>
      <color indexed="8"/>
      <name val="ＭＳ Ｐ明朝"/>
      <family val="1"/>
    </font>
    <font>
      <sz val="9"/>
      <color indexed="55"/>
      <name val="ＭＳ Ｐゴシック"/>
      <family val="3"/>
    </font>
    <font>
      <sz val="14"/>
      <name val="ＭＳ 明朝"/>
      <family val="1"/>
    </font>
    <font>
      <sz val="18"/>
      <name val="ＭＳ ゴシック"/>
      <family val="3"/>
    </font>
    <font>
      <sz val="16"/>
      <name val="ＭＳ 明朝"/>
      <family val="1"/>
    </font>
    <font>
      <sz val="11"/>
      <name val="ＭＳ 明朝"/>
      <family val="1"/>
    </font>
    <font>
      <sz val="18"/>
      <name val="ＭＳ Ｐゴシック"/>
      <family val="3"/>
    </font>
    <font>
      <b/>
      <sz val="14"/>
      <name val="ＭＳ Ｐゴシック"/>
      <family val="3"/>
    </font>
    <font>
      <u val="single"/>
      <sz val="10"/>
      <name val="ＭＳ Ｐゴシック"/>
      <family val="3"/>
    </font>
    <font>
      <sz val="11"/>
      <name val="Arial"/>
      <family val="2"/>
    </font>
    <font>
      <sz val="7.5"/>
      <color indexed="8"/>
      <name val="ＭＳ 明朝"/>
      <family val="1"/>
    </font>
    <font>
      <sz val="8"/>
      <name val="ＭＳ 明朝"/>
      <family val="1"/>
    </font>
    <font>
      <sz val="12"/>
      <color indexed="8"/>
      <name val="ＭＳ 明朝"/>
      <family val="1"/>
    </font>
    <font>
      <sz val="11"/>
      <color indexed="8"/>
      <name val="ＭＳ 明朝"/>
      <family val="1"/>
    </font>
    <font>
      <sz val="9"/>
      <color indexed="10"/>
      <name val="ＭＳ 明朝"/>
      <family val="1"/>
    </font>
    <font>
      <sz val="12"/>
      <name val="ＭＳ ゴシック"/>
      <family val="3"/>
    </font>
    <font>
      <sz val="10"/>
      <name val="ＭＳ ゴシック"/>
      <family val="3"/>
    </font>
    <font>
      <sz val="8"/>
      <name val="Arial"/>
      <family val="2"/>
    </font>
    <font>
      <sz val="12"/>
      <name val="ＭＳ Ｐゴシック"/>
      <family val="3"/>
    </font>
    <font>
      <sz val="9"/>
      <name val="ＭＳ Ｐ明朝"/>
      <family val="1"/>
    </font>
    <font>
      <sz val="9"/>
      <name val="ＭＳ ゴシック"/>
      <family val="3"/>
    </font>
    <font>
      <sz val="9"/>
      <color indexed="62"/>
      <name val="HG丸ｺﾞｼｯｸM-PRO"/>
      <family val="3"/>
    </font>
    <font>
      <sz val="10.5"/>
      <name val="ＭＳ 明朝"/>
      <family val="1"/>
    </font>
    <font>
      <sz val="7"/>
      <name val="ＭＳ ゴシック"/>
      <family val="3"/>
    </font>
    <font>
      <u val="single"/>
      <sz val="10"/>
      <color indexed="12"/>
      <name val="ＭＳ Ｐゴシック"/>
      <family val="3"/>
    </font>
    <font>
      <sz val="8"/>
      <name val="ＭＳ ゴシック"/>
      <family val="3"/>
    </font>
    <font>
      <sz val="11"/>
      <name val="ＭＳ Ｐ明朝"/>
      <family val="1"/>
    </font>
    <font>
      <sz val="20"/>
      <name val="ＭＳ 明朝"/>
      <family val="1"/>
    </font>
    <font>
      <sz val="11"/>
      <color indexed="8"/>
      <name val="ＭＳ Ｐ明朝"/>
      <family val="1"/>
    </font>
    <font>
      <sz val="8.5"/>
      <name val="ＭＳ 明朝"/>
      <family val="1"/>
    </font>
    <font>
      <sz val="14"/>
      <name val="ＭＳ ゴシック"/>
      <family val="3"/>
    </font>
    <font>
      <sz val="9"/>
      <color indexed="8"/>
      <name val="ＭＳ 明朝"/>
      <family val="1"/>
    </font>
    <font>
      <sz val="9"/>
      <color indexed="10"/>
      <name val="ＭＳ Ｐ明朝"/>
      <family val="1"/>
    </font>
    <font>
      <sz val="9"/>
      <name val="Arial"/>
      <family val="2"/>
    </font>
    <font>
      <sz val="7"/>
      <name val="ＭＳ Ｐゴシック"/>
      <family val="3"/>
    </font>
    <font>
      <sz val="10.5"/>
      <name val="ＭＳ Ｐゴシック"/>
      <family val="3"/>
    </font>
    <font>
      <sz val="8.5"/>
      <name val="ＭＳ Ｐゴシック"/>
      <family val="3"/>
    </font>
    <font>
      <sz val="10"/>
      <color indexed="8"/>
      <name val="Arial"/>
      <family val="2"/>
    </font>
    <font>
      <vertAlign val="superscript"/>
      <sz val="10"/>
      <name val="ＭＳ Ｐ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0"/>
      <color indexed="8"/>
      <name val="ＭＳ Ｐゴシック"/>
      <family val="3"/>
    </font>
    <font>
      <sz val="10"/>
      <color indexed="23"/>
      <name val="Arial"/>
      <family val="2"/>
    </font>
    <font>
      <sz val="10.5"/>
      <color indexed="8"/>
      <name val="ＭＳ 明朝"/>
      <family val="1"/>
    </font>
    <font>
      <sz val="10"/>
      <color indexed="8"/>
      <name val="ＭＳ 明朝"/>
      <family val="1"/>
    </font>
    <font>
      <b/>
      <sz val="12"/>
      <color indexed="8"/>
      <name val="ＭＳ Ｐゴシック"/>
      <family val="3"/>
    </font>
    <font>
      <sz val="9"/>
      <color indexed="8"/>
      <name val="ＭＳ Ｐゴシック"/>
      <family val="3"/>
    </font>
    <font>
      <sz val="8"/>
      <color indexed="8"/>
      <name val="ＭＳ Ｐゴシック"/>
      <family val="3"/>
    </font>
    <font>
      <sz val="8"/>
      <color indexed="23"/>
      <name val="ＭＳ Ｐゴシック"/>
      <family val="3"/>
    </font>
    <font>
      <sz val="7.5"/>
      <color indexed="23"/>
      <name val="ＭＳ 明朝"/>
      <family val="1"/>
    </font>
    <font>
      <sz val="9"/>
      <color indexed="23"/>
      <name val="ＭＳ Ｐゴシック"/>
      <family val="3"/>
    </font>
    <font>
      <sz val="9"/>
      <color indexed="23"/>
      <name val="Arial"/>
      <family val="2"/>
    </font>
    <font>
      <sz val="11"/>
      <color indexed="55"/>
      <name val="ＭＳ Ｐゴシック"/>
      <family val="3"/>
    </font>
    <font>
      <sz val="9"/>
      <color indexed="23"/>
      <name val="ＭＳ 明朝"/>
      <family val="1"/>
    </font>
    <font>
      <sz val="10"/>
      <color indexed="23"/>
      <name val="ＭＳ ゴシック"/>
      <family val="3"/>
    </font>
    <font>
      <sz val="12"/>
      <color indexed="23"/>
      <name val="ＭＳ 明朝"/>
      <family val="1"/>
    </font>
    <font>
      <sz val="7"/>
      <color indexed="23"/>
      <name val="ＭＳ Ｐゴシック"/>
      <family val="3"/>
    </font>
    <font>
      <sz val="16"/>
      <color indexed="8"/>
      <name val="ＭＳ Ｐゴシック"/>
      <family val="3"/>
    </font>
    <font>
      <sz val="10"/>
      <color indexed="10"/>
      <name val="ＭＳ Ｐゴシック"/>
      <family val="3"/>
    </font>
    <font>
      <sz val="10"/>
      <color indexed="55"/>
      <name val="ＭＳ Ｐゴシック"/>
      <family val="3"/>
    </font>
    <font>
      <sz val="10"/>
      <color indexed="23"/>
      <name val="ＭＳ Ｐゴシック"/>
      <family val="3"/>
    </font>
    <font>
      <sz val="11"/>
      <color indexed="8"/>
      <name val="ＭＳ ゴシック"/>
      <family val="3"/>
    </font>
    <font>
      <sz val="10"/>
      <color indexed="55"/>
      <name val="ＭＳ 明朝"/>
      <family val="1"/>
    </font>
    <font>
      <sz val="10"/>
      <color indexed="10"/>
      <name val="ＭＳ 明朝"/>
      <family val="1"/>
    </font>
    <font>
      <sz val="10"/>
      <color indexed="10"/>
      <name val="ＭＳ Ｐ明朝"/>
      <family val="1"/>
    </font>
    <font>
      <sz val="6"/>
      <color indexed="10"/>
      <name val="ＭＳ 明朝"/>
      <family val="1"/>
    </font>
    <font>
      <b/>
      <sz val="10"/>
      <color indexed="8"/>
      <name val="ＭＳ ゴシック"/>
      <family val="3"/>
    </font>
    <font>
      <sz val="10"/>
      <color indexed="8"/>
      <name val="ＭＳ ゴシック"/>
      <family val="3"/>
    </font>
    <font>
      <sz val="8"/>
      <color indexed="55"/>
      <name val="ＭＳ 明朝"/>
      <family val="1"/>
    </font>
    <font>
      <sz val="8"/>
      <color indexed="55"/>
      <name val="ＭＳ Ｐゴシック"/>
      <family val="3"/>
    </font>
    <font>
      <sz val="9"/>
      <color indexed="10"/>
      <name val="ＭＳ Ｐゴシック"/>
      <family val="3"/>
    </font>
    <font>
      <sz val="12"/>
      <color indexed="8"/>
      <name val="Arial"/>
      <family val="2"/>
    </font>
    <font>
      <u val="single"/>
      <sz val="9"/>
      <color indexed="23"/>
      <name val="ＭＳ Ｐゴシック"/>
      <family val="3"/>
    </font>
    <font>
      <sz val="11"/>
      <color indexed="36"/>
      <name val="ＭＳ Ｐゴシック"/>
      <family val="3"/>
    </font>
    <font>
      <sz val="9"/>
      <color indexed="36"/>
      <name val="ＭＳ Ｐゴシック"/>
      <family val="3"/>
    </font>
    <font>
      <sz val="9"/>
      <color indexed="36"/>
      <name val="ＭＳ 明朝"/>
      <family val="1"/>
    </font>
    <font>
      <sz val="11"/>
      <color indexed="8"/>
      <name val="Arial"/>
      <family val="2"/>
    </font>
    <font>
      <sz val="18"/>
      <color indexed="8"/>
      <name val="ＭＳ Ｐゴシック"/>
      <family val="3"/>
    </font>
    <font>
      <sz val="8"/>
      <color indexed="10"/>
      <name val="ＭＳ Ｐゴシック"/>
      <family val="3"/>
    </font>
    <font>
      <sz val="9"/>
      <color indexed="8"/>
      <name val="ＭＳ Ｐ明朝"/>
      <family val="1"/>
    </font>
    <font>
      <sz val="16"/>
      <name val="ＭＳ Ｐゴシック"/>
      <family val="3"/>
    </font>
    <font>
      <sz val="16"/>
      <color indexed="10"/>
      <name val="ＭＳ Ｐゴシック"/>
      <family val="3"/>
    </font>
    <font>
      <sz val="8"/>
      <color indexed="8"/>
      <name val="ＭＳ Ｐ明朝"/>
      <family val="1"/>
    </font>
    <font>
      <sz val="10"/>
      <color indexed="23"/>
      <name val="ＭＳ 明朝"/>
      <family val="1"/>
    </font>
    <font>
      <sz val="20"/>
      <color indexed="10"/>
      <name val="ＭＳ 明朝"/>
      <family val="1"/>
    </font>
    <font>
      <sz val="10.5"/>
      <color indexed="8"/>
      <name val="ＭＳ Ｐゴシック"/>
      <family val="3"/>
    </font>
    <font>
      <sz val="12"/>
      <color indexed="8"/>
      <name val="ＭＳ ゴシック"/>
      <family val="3"/>
    </font>
    <font>
      <sz val="9"/>
      <color indexed="8"/>
      <name val="ＭＳ ゴシック"/>
      <family val="3"/>
    </font>
    <font>
      <sz val="9"/>
      <color indexed="10"/>
      <name val="ＭＳ ゴシック"/>
      <family val="3"/>
    </font>
    <font>
      <sz val="11"/>
      <color indexed="10"/>
      <name val="ＭＳ ゴシック"/>
      <family val="3"/>
    </font>
    <font>
      <sz val="7.5"/>
      <color indexed="23"/>
      <name val="ＭＳ Ｐゴシック"/>
      <family val="3"/>
    </font>
    <font>
      <sz val="9"/>
      <color indexed="9"/>
      <name val="ＭＳ 明朝"/>
      <family val="1"/>
    </font>
    <font>
      <sz val="20"/>
      <color indexed="8"/>
      <name val="ＭＳ 明朝"/>
      <family val="1"/>
    </font>
    <font>
      <sz val="7"/>
      <color indexed="10"/>
      <name val="ＭＳ Ｐゴシック"/>
      <family val="3"/>
    </font>
    <font>
      <sz val="9"/>
      <name val="Meiryo UI"/>
      <family val="3"/>
    </font>
    <font>
      <sz val="8"/>
      <color indexed="23"/>
      <name val="Calibri"/>
      <family val="2"/>
    </font>
    <font>
      <sz val="6"/>
      <color indexed="23"/>
      <name val="Calibri"/>
      <family val="2"/>
    </font>
    <font>
      <sz val="7"/>
      <color indexed="23"/>
      <name val="Calibri"/>
      <family val="2"/>
    </font>
    <font>
      <sz val="9"/>
      <color indexed="23"/>
      <name val="Calibri"/>
      <family val="2"/>
    </font>
    <font>
      <sz val="7.5"/>
      <color indexed="23"/>
      <name val="Calibri"/>
      <family val="2"/>
    </font>
    <font>
      <sz val="6"/>
      <color indexed="23"/>
      <name val="ＭＳ Ｐゴシック"/>
      <family val="3"/>
    </font>
    <font>
      <sz val="11"/>
      <color indexed="8"/>
      <name val="HG丸ｺﾞｼｯｸM-PRO"/>
      <family val="3"/>
    </font>
    <font>
      <sz val="11"/>
      <color indexed="10"/>
      <name val="HG丸ｺﾞｼｯｸM-PRO"/>
      <family val="3"/>
    </font>
    <font>
      <sz val="10"/>
      <color indexed="23"/>
      <name val="Calibri"/>
      <family val="2"/>
    </font>
    <font>
      <sz val="9"/>
      <color indexed="23"/>
      <name val="ＭＳ ゴシック"/>
      <family val="3"/>
    </font>
    <font>
      <sz val="4"/>
      <color indexed="23"/>
      <name val="ＭＳ Ｐゴシック"/>
      <family val="3"/>
    </font>
    <font>
      <sz val="4"/>
      <color indexed="23"/>
      <name val="Calibri"/>
      <family val="2"/>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Calibri"/>
      <family val="3"/>
    </font>
    <font>
      <sz val="10"/>
      <color theme="1"/>
      <name val="ＭＳ Ｐゴシック"/>
      <family val="3"/>
    </font>
    <font>
      <sz val="10"/>
      <color theme="0" tint="-0.4999699890613556"/>
      <name val="Arial"/>
      <family val="2"/>
    </font>
    <font>
      <sz val="10.5"/>
      <color theme="1"/>
      <name val="ＭＳ 明朝"/>
      <family val="1"/>
    </font>
    <font>
      <sz val="10"/>
      <color theme="1"/>
      <name val="ＭＳ 明朝"/>
      <family val="1"/>
    </font>
    <font>
      <b/>
      <sz val="12"/>
      <color theme="1"/>
      <name val="ＭＳ Ｐゴシック"/>
      <family val="3"/>
    </font>
    <font>
      <sz val="9"/>
      <color theme="1"/>
      <name val="ＭＳ Ｐゴシック"/>
      <family val="3"/>
    </font>
    <font>
      <sz val="8"/>
      <color theme="1"/>
      <name val="ＭＳ Ｐゴシック"/>
      <family val="3"/>
    </font>
    <font>
      <sz val="8"/>
      <color theme="0" tint="-0.4999699890613556"/>
      <name val="ＭＳ Ｐゴシック"/>
      <family val="3"/>
    </font>
    <font>
      <sz val="11"/>
      <color theme="1"/>
      <name val="ＭＳ 明朝"/>
      <family val="1"/>
    </font>
    <font>
      <sz val="7.5"/>
      <color theme="0" tint="-0.4999699890613556"/>
      <name val="ＭＳ 明朝"/>
      <family val="1"/>
    </font>
    <font>
      <sz val="9"/>
      <color theme="0" tint="-0.4999699890613556"/>
      <name val="ＭＳ Ｐゴシック"/>
      <family val="3"/>
    </font>
    <font>
      <sz val="9"/>
      <color theme="0" tint="-0.4999699890613556"/>
      <name val="Arial"/>
      <family val="2"/>
    </font>
    <font>
      <sz val="11"/>
      <color theme="0" tint="-0.3499799966812134"/>
      <name val="ＭＳ Ｐゴシック"/>
      <family val="3"/>
    </font>
    <font>
      <sz val="9"/>
      <color theme="0" tint="-0.4999699890613556"/>
      <name val="ＭＳ 明朝"/>
      <family val="1"/>
    </font>
    <font>
      <sz val="10"/>
      <color theme="0" tint="-0.4999699890613556"/>
      <name val="ＭＳ ゴシック"/>
      <family val="3"/>
    </font>
    <font>
      <sz val="12"/>
      <color theme="0" tint="-0.4999699890613556"/>
      <name val="ＭＳ 明朝"/>
      <family val="1"/>
    </font>
    <font>
      <sz val="12"/>
      <color theme="1"/>
      <name val="ＭＳ 明朝"/>
      <family val="1"/>
    </font>
    <font>
      <sz val="7"/>
      <color theme="0" tint="-0.4999699890613556"/>
      <name val="ＭＳ Ｐゴシック"/>
      <family val="3"/>
    </font>
    <font>
      <sz val="16"/>
      <color theme="1"/>
      <name val="Calibri"/>
      <family val="3"/>
    </font>
    <font>
      <sz val="11"/>
      <color theme="1"/>
      <name val="ＭＳ Ｐ明朝"/>
      <family val="1"/>
    </font>
    <font>
      <sz val="9"/>
      <color theme="0" tint="-0.4999699890613556"/>
      <name val="Calibri"/>
      <family val="3"/>
    </font>
    <font>
      <sz val="10"/>
      <color rgb="FFFF0000"/>
      <name val="Calibri"/>
      <family val="3"/>
    </font>
    <font>
      <sz val="10"/>
      <color rgb="FFFF0000"/>
      <name val="ＭＳ Ｐゴシック"/>
      <family val="3"/>
    </font>
    <font>
      <sz val="10"/>
      <color theme="0" tint="-0.24997000396251678"/>
      <name val="ＭＳ Ｐゴシック"/>
      <family val="3"/>
    </font>
    <font>
      <sz val="10"/>
      <color theme="0" tint="-0.4999699890613556"/>
      <name val="ＭＳ Ｐゴシック"/>
      <family val="3"/>
    </font>
    <font>
      <sz val="10"/>
      <color theme="0" tint="-0.3499799966812134"/>
      <name val="ＭＳ Ｐゴシック"/>
      <family val="3"/>
    </font>
    <font>
      <sz val="11"/>
      <color theme="1"/>
      <name val="ＭＳ ゴシック"/>
      <family val="3"/>
    </font>
    <font>
      <sz val="10"/>
      <color theme="0" tint="-0.24997000396251678"/>
      <name val="ＭＳ 明朝"/>
      <family val="1"/>
    </font>
    <font>
      <sz val="10"/>
      <color rgb="FFFF0000"/>
      <name val="ＭＳ 明朝"/>
      <family val="1"/>
    </font>
    <font>
      <sz val="10"/>
      <color rgb="FFFF0000"/>
      <name val="ＭＳ Ｐ明朝"/>
      <family val="1"/>
    </font>
    <font>
      <sz val="6"/>
      <color rgb="FFFF0000"/>
      <name val="ＭＳ 明朝"/>
      <family val="1"/>
    </font>
    <font>
      <sz val="11"/>
      <name val="Calibri"/>
      <family val="3"/>
    </font>
    <font>
      <sz val="8"/>
      <color theme="1"/>
      <name val="ＭＳ 明朝"/>
      <family val="1"/>
    </font>
    <font>
      <sz val="9"/>
      <color theme="1"/>
      <name val="ＭＳ 明朝"/>
      <family val="1"/>
    </font>
    <font>
      <b/>
      <sz val="10"/>
      <color theme="1"/>
      <name val="ＭＳ ゴシック"/>
      <family val="3"/>
    </font>
    <font>
      <sz val="10"/>
      <color theme="1"/>
      <name val="ＭＳ ゴシック"/>
      <family val="3"/>
    </font>
    <font>
      <sz val="8"/>
      <color theme="0" tint="-0.24997000396251678"/>
      <name val="ＭＳ 明朝"/>
      <family val="1"/>
    </font>
    <font>
      <sz val="10"/>
      <color theme="0" tint="-0.24997000396251678"/>
      <name val="Calibri"/>
      <family val="3"/>
    </font>
    <font>
      <sz val="8"/>
      <color theme="0" tint="-0.24997000396251678"/>
      <name val="ＭＳ Ｐゴシック"/>
      <family val="3"/>
    </font>
    <font>
      <sz val="9"/>
      <color rgb="FFFF0000"/>
      <name val="ＭＳ Ｐゴシック"/>
      <family val="3"/>
    </font>
    <font>
      <sz val="12"/>
      <color theme="1"/>
      <name val="Arial"/>
      <family val="2"/>
    </font>
    <font>
      <u val="single"/>
      <sz val="9"/>
      <color theme="0" tint="-0.4999699890613556"/>
      <name val="Calibri"/>
      <family val="3"/>
    </font>
    <font>
      <sz val="11"/>
      <color theme="0" tint="-0.24997000396251678"/>
      <name val="Calibri"/>
      <family val="3"/>
    </font>
    <font>
      <sz val="9"/>
      <color theme="0" tint="-0.24997000396251678"/>
      <name val="Calibri"/>
      <family val="3"/>
    </font>
    <font>
      <sz val="9"/>
      <color theme="1"/>
      <name val="Calibri"/>
      <family val="3"/>
    </font>
    <font>
      <sz val="11"/>
      <color rgb="FF7030A0"/>
      <name val="ＭＳ Ｐゴシック"/>
      <family val="3"/>
    </font>
    <font>
      <sz val="9"/>
      <name val="Calibri"/>
      <family val="3"/>
    </font>
    <font>
      <sz val="9"/>
      <color rgb="FF7030A0"/>
      <name val="Calibri"/>
      <family val="3"/>
    </font>
    <font>
      <sz val="9"/>
      <color rgb="FF7030A0"/>
      <name val="ＭＳ 明朝"/>
      <family val="1"/>
    </font>
    <font>
      <sz val="11"/>
      <color theme="1"/>
      <name val="Arial"/>
      <family val="2"/>
    </font>
    <font>
      <sz val="10.5"/>
      <name val="Calibri"/>
      <family val="3"/>
    </font>
    <font>
      <sz val="18"/>
      <color theme="1"/>
      <name val="Calibri"/>
      <family val="3"/>
    </font>
    <font>
      <sz val="8"/>
      <color rgb="FFFF0000"/>
      <name val="ＭＳ Ｐゴシック"/>
      <family val="3"/>
    </font>
    <font>
      <sz val="9"/>
      <color rgb="FF7030A0"/>
      <name val="ＭＳ Ｐゴシック"/>
      <family val="3"/>
    </font>
    <font>
      <sz val="10"/>
      <color theme="1"/>
      <name val="Arial"/>
      <family val="2"/>
    </font>
    <font>
      <sz val="9"/>
      <color theme="1"/>
      <name val="ＭＳ Ｐ明朝"/>
      <family val="1"/>
    </font>
    <font>
      <sz val="8"/>
      <color theme="1"/>
      <name val="ＭＳ Ｐ明朝"/>
      <family val="1"/>
    </font>
    <font>
      <sz val="16"/>
      <color theme="1"/>
      <name val="ＭＳ Ｐゴシック"/>
      <family val="3"/>
    </font>
    <font>
      <sz val="16"/>
      <name val="Calibri"/>
      <family val="3"/>
    </font>
    <font>
      <sz val="16"/>
      <color rgb="FFFF0000"/>
      <name val="Calibri"/>
      <family val="3"/>
    </font>
    <font>
      <sz val="20"/>
      <color rgb="FFFF0000"/>
      <name val="ＭＳ 明朝"/>
      <family val="1"/>
    </font>
    <font>
      <sz val="10"/>
      <color theme="0" tint="-0.4999699890613556"/>
      <name val="ＭＳ 明朝"/>
      <family val="1"/>
    </font>
    <font>
      <sz val="9"/>
      <color rgb="FFFF0000"/>
      <name val="ＭＳ 明朝"/>
      <family val="1"/>
    </font>
    <font>
      <sz val="10.5"/>
      <color theme="1"/>
      <name val="Calibri"/>
      <family val="3"/>
    </font>
    <font>
      <sz val="9"/>
      <color theme="1"/>
      <name val="ＭＳ ゴシック"/>
      <family val="3"/>
    </font>
    <font>
      <sz val="9"/>
      <color theme="1"/>
      <name val="Calibri Light"/>
      <family val="3"/>
    </font>
    <font>
      <sz val="12"/>
      <color theme="1"/>
      <name val="ＭＳ ゴシック"/>
      <family val="3"/>
    </font>
    <font>
      <sz val="11"/>
      <color rgb="FFFF0000"/>
      <name val="ＭＳ ゴシック"/>
      <family val="3"/>
    </font>
    <font>
      <sz val="9"/>
      <color rgb="FFFF0000"/>
      <name val="ＭＳ ゴシック"/>
      <family val="3"/>
    </font>
    <font>
      <sz val="20"/>
      <color theme="1"/>
      <name val="ＭＳ 明朝"/>
      <family val="1"/>
    </font>
    <font>
      <sz val="9"/>
      <color theme="0"/>
      <name val="ＭＳ 明朝"/>
      <family val="1"/>
    </font>
    <font>
      <sz val="7.5"/>
      <color theme="0" tint="-0.4999699890613556"/>
      <name val="ＭＳ Ｐゴシック"/>
      <family val="3"/>
    </font>
    <font>
      <sz val="7"/>
      <color rgb="FFFF0000"/>
      <name val="ＭＳ Ｐゴシック"/>
      <family val="3"/>
    </font>
    <font>
      <b/>
      <sz val="8"/>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rgb="FFCCFF99"/>
        <bgColor indexed="64"/>
      </patternFill>
    </fill>
    <fill>
      <patternFill patternType="solid">
        <fgColor rgb="FFFFFF00"/>
        <bgColor indexed="64"/>
      </patternFill>
    </fill>
    <fill>
      <patternFill patternType="solid">
        <fgColor rgb="FFEBFFFF"/>
        <bgColor indexed="64"/>
      </patternFill>
    </fill>
    <fill>
      <patternFill patternType="solid">
        <fgColor rgb="FFFCE4D6"/>
        <bgColor indexed="64"/>
      </patternFill>
    </fill>
    <fill>
      <patternFill patternType="solid">
        <fgColor rgb="FFDDEBF7"/>
        <bgColor indexed="64"/>
      </patternFill>
    </fill>
    <fill>
      <patternFill patternType="solid">
        <fgColor rgb="FFCCFFCC"/>
        <bgColor indexed="64"/>
      </patternFill>
    </fill>
    <fill>
      <patternFill patternType="solid">
        <fgColor indexed="41"/>
        <bgColor indexed="64"/>
      </patternFill>
    </fill>
    <fill>
      <patternFill patternType="solid">
        <fgColor theme="0" tint="-0.04997999966144562"/>
        <bgColor indexed="64"/>
      </patternFill>
    </fill>
    <fill>
      <patternFill patternType="solid">
        <fgColor rgb="FF92D050"/>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indexed="27"/>
        <bgColor indexed="64"/>
      </patternFill>
    </fill>
    <fill>
      <patternFill patternType="solid">
        <fgColor rgb="FFFFC000"/>
        <bgColor indexed="64"/>
      </patternFill>
    </fill>
    <fill>
      <patternFill patternType="solid">
        <fgColor rgb="FF95B3D7"/>
        <bgColor indexed="64"/>
      </patternFill>
    </fill>
  </fills>
  <borders count="1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border>
    <border>
      <left/>
      <right/>
      <top style="thin"/>
      <bottom/>
    </border>
    <border>
      <left/>
      <right style="thin"/>
      <top style="thin"/>
      <botto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right/>
      <top/>
      <bottom style="hair"/>
    </border>
    <border>
      <left/>
      <right/>
      <top style="thin"/>
      <bottom style="thin"/>
    </border>
    <border>
      <left style="hair"/>
      <right/>
      <top style="hair"/>
      <bottom style="hair"/>
    </border>
    <border>
      <left/>
      <right style="thin"/>
      <top style="thin"/>
      <bottom style="thin"/>
    </border>
    <border>
      <left style="hair"/>
      <right/>
      <top style="thin"/>
      <bottom/>
    </border>
    <border>
      <left style="hair"/>
      <right style="hair"/>
      <top style="medium"/>
      <bottom style="hair"/>
    </border>
    <border>
      <left style="hair"/>
      <right style="hair"/>
      <top style="hair"/>
      <bottom style="medium"/>
    </border>
    <border>
      <left>
        <color indexed="63"/>
      </left>
      <right style="hair"/>
      <top style="medium"/>
      <bottom style="hair"/>
    </border>
    <border>
      <left style="thin"/>
      <right style="hair"/>
      <top style="hair"/>
      <bottom/>
    </border>
    <border>
      <left style="thin"/>
      <right style="hair"/>
      <top>
        <color indexed="63"/>
      </top>
      <bottom style="hair"/>
    </border>
    <border>
      <left style="thin"/>
      <right style="hair"/>
      <top>
        <color indexed="63"/>
      </top>
      <bottom>
        <color indexed="63"/>
      </bottom>
    </border>
    <border>
      <left style="thin"/>
      <right style="hair"/>
      <top>
        <color indexed="63"/>
      </top>
      <bottom style="medium"/>
    </border>
    <border>
      <left style="thin"/>
      <right style="hair"/>
      <top style="medium"/>
      <bottom>
        <color indexed="63"/>
      </bottom>
    </border>
    <border>
      <left style="hair"/>
      <right style="hair"/>
      <top style="hair"/>
      <bottom>
        <color indexed="63"/>
      </bottom>
    </border>
    <border>
      <left style="thin"/>
      <right/>
      <top style="thin"/>
      <bottom style="thin"/>
    </border>
    <border>
      <left style="thin"/>
      <right style="hair"/>
      <top style="thin"/>
      <bottom style="thin"/>
    </border>
    <border>
      <left style="hair"/>
      <right style="thin"/>
      <top style="thin"/>
      <bottom style="thin"/>
    </border>
    <border>
      <left/>
      <right style="hair"/>
      <top style="hair"/>
      <bottom/>
    </border>
    <border>
      <left>
        <color indexed="63"/>
      </left>
      <right>
        <color indexed="63"/>
      </right>
      <top style="medium"/>
      <bottom>
        <color indexed="63"/>
      </bottom>
    </border>
    <border>
      <left/>
      <right/>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thin"/>
      <bottom style="thin"/>
    </border>
    <border>
      <left style="thin"/>
      <right style="thin"/>
      <top style="medium"/>
      <bottom style="medium"/>
    </border>
    <border>
      <left style="thin"/>
      <right/>
      <top style="medium"/>
      <bottom style="medium"/>
    </border>
    <border>
      <left/>
      <right/>
      <top style="medium"/>
      <bottom style="medium"/>
    </border>
    <border>
      <left/>
      <right style="thin"/>
      <top style="medium"/>
      <bottom style="medium"/>
    </border>
    <border>
      <left style="thin"/>
      <right/>
      <top style="thin"/>
      <bottom style="hair"/>
    </border>
    <border>
      <left style="thin"/>
      <right/>
      <top style="hair"/>
      <bottom style="thin"/>
    </border>
    <border>
      <left/>
      <right/>
      <top style="hair"/>
      <bottom style="thin"/>
    </border>
    <border>
      <left/>
      <right/>
      <top style="thin"/>
      <bottom style="hair"/>
    </border>
    <border>
      <left/>
      <right/>
      <top style="hair"/>
      <bottom style="hair"/>
    </border>
    <border>
      <left style="hair"/>
      <right style="hair"/>
      <top>
        <color indexed="63"/>
      </top>
      <bottom style="hair"/>
    </border>
    <border>
      <left style="hair"/>
      <right style="hair"/>
      <top>
        <color indexed="63"/>
      </top>
      <bottom>
        <color indexed="63"/>
      </bottom>
    </border>
    <border>
      <left style="hair"/>
      <right style="medium"/>
      <top style="medium"/>
      <bottom style="hair"/>
    </border>
    <border>
      <left style="hair"/>
      <right style="medium"/>
      <top style="hair"/>
      <bottom style="hair"/>
    </border>
    <border>
      <left style="hair"/>
      <right style="medium"/>
      <top style="hair"/>
      <bottom style="medium"/>
    </border>
    <border>
      <left style="hair"/>
      <right style="medium"/>
      <top style="hair"/>
      <bottom/>
    </border>
    <border>
      <left style="hair"/>
      <right style="medium"/>
      <top/>
      <bottom style="hair"/>
    </border>
    <border>
      <left style="hair"/>
      <right style="medium"/>
      <top/>
      <bottom/>
    </border>
    <border>
      <left style="hair"/>
      <right/>
      <top style="thin"/>
      <bottom style="hair"/>
    </border>
    <border>
      <left style="thin"/>
      <right style="hair"/>
      <top style="hair"/>
      <bottom style="thin"/>
    </border>
    <border>
      <left style="hair"/>
      <right/>
      <top style="hair"/>
      <bottom style="thin"/>
    </border>
    <border>
      <left/>
      <right style="hair"/>
      <top style="thin"/>
      <bottom/>
    </border>
    <border>
      <left>
        <color indexed="63"/>
      </left>
      <right style="hair"/>
      <top>
        <color indexed="63"/>
      </top>
      <bottom>
        <color indexed="63"/>
      </bottom>
    </border>
    <border>
      <left/>
      <right style="hair"/>
      <top/>
      <bottom style="thin"/>
    </border>
    <border>
      <left style="thin"/>
      <right/>
      <top style="hair"/>
      <bottom style="hair"/>
    </border>
    <border>
      <left/>
      <right style="thin"/>
      <top style="thin"/>
      <bottom style="hair"/>
    </border>
    <border>
      <left style="thin"/>
      <right style="thin"/>
      <top style="thin"/>
      <bottom/>
    </border>
    <border>
      <left/>
      <right style="thin"/>
      <top style="hair"/>
      <bottom style="hair"/>
    </border>
    <border>
      <left style="thin"/>
      <right style="thin"/>
      <top/>
      <bottom style="thin"/>
    </border>
    <border>
      <left/>
      <right style="thin"/>
      <top style="hair"/>
      <bottom style="thin"/>
    </border>
    <border>
      <left style="thin"/>
      <right style="thin"/>
      <top style="hair"/>
      <bottom style="hair"/>
    </border>
    <border>
      <left style="hair"/>
      <right/>
      <top style="hair"/>
      <bottom/>
    </border>
    <border>
      <left style="thin"/>
      <right style="thin"/>
      <top style="thin"/>
      <bottom style="hair"/>
    </border>
    <border>
      <left/>
      <right style="thin"/>
      <top/>
      <bottom style="hair"/>
    </border>
    <border>
      <left style="thin"/>
      <right/>
      <top style="hair"/>
      <bottom/>
    </border>
    <border>
      <left/>
      <right/>
      <top style="hair"/>
      <bottom/>
    </border>
    <border>
      <left style="hair"/>
      <right/>
      <top/>
      <bottom/>
    </border>
    <border>
      <left/>
      <right style="hair"/>
      <top/>
      <bottom style="hair"/>
    </border>
    <border>
      <left style="hair"/>
      <right/>
      <top/>
      <bottom style="hair"/>
    </border>
    <border>
      <left/>
      <right style="hair"/>
      <top style="hair"/>
      <bottom style="hair"/>
    </border>
    <border>
      <left/>
      <right style="hair"/>
      <top style="thin"/>
      <bottom style="hair"/>
    </border>
    <border>
      <left style="thin"/>
      <right/>
      <top/>
      <bottom style="hair"/>
    </border>
    <border>
      <left/>
      <right style="thin"/>
      <top style="hair"/>
      <bottom/>
    </border>
    <border>
      <left style="thin"/>
      <right style="thin"/>
      <top>
        <color indexed="63"/>
      </top>
      <bottom style="hair"/>
    </border>
    <border>
      <left style="thin"/>
      <right style="hair"/>
      <top style="medium"/>
      <bottom style="hair"/>
    </border>
    <border>
      <left style="hair"/>
      <right/>
      <top style="thin"/>
      <bottom style="thin"/>
    </border>
    <border>
      <left style="thin"/>
      <right style="thin"/>
      <top style="hair"/>
      <bottom style="thin"/>
    </border>
    <border>
      <left style="hair"/>
      <right style="hair"/>
      <top style="thin"/>
      <bottom style="thin"/>
    </border>
    <border>
      <left/>
      <right style="hair"/>
      <top style="hair"/>
      <bottom style="thin"/>
    </border>
    <border>
      <left style="hair"/>
      <right style="thin"/>
      <top style="hair"/>
      <bottom>
        <color indexed="63"/>
      </bottom>
    </border>
    <border>
      <left/>
      <right style="hair"/>
      <top style="thin"/>
      <bottom style="thin"/>
    </border>
    <border>
      <left style="thin"/>
      <right style="medium"/>
      <top style="medium"/>
      <bottom style="medium"/>
    </border>
    <border>
      <left style="thin"/>
      <right/>
      <top style="thin"/>
      <bottom style="medium"/>
    </border>
    <border>
      <left/>
      <right/>
      <top style="thin"/>
      <bottom style="medium"/>
    </border>
    <border>
      <left>
        <color indexed="63"/>
      </left>
      <right style="hair"/>
      <top style="thin"/>
      <bottom style="medium"/>
    </border>
    <border>
      <left style="thin"/>
      <right style="medium"/>
      <top style="thin"/>
      <bottom style="thin"/>
    </border>
    <border>
      <left style="hair"/>
      <right/>
      <top style="thin"/>
      <bottom style="medium"/>
    </border>
    <border>
      <left>
        <color indexed="63"/>
      </left>
      <right style="thin"/>
      <top style="thin"/>
      <bottom style="medium"/>
    </border>
    <border>
      <left style="medium"/>
      <right/>
      <top style="medium"/>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medium"/>
      <right/>
      <top style="thin"/>
      <bottom/>
    </border>
    <border>
      <left style="medium"/>
      <right/>
      <top/>
      <bottom/>
    </border>
    <border>
      <left style="medium"/>
      <right/>
      <top/>
      <bottom style="medium"/>
    </border>
    <border>
      <left/>
      <right style="thin"/>
      <top/>
      <bottom style="medium"/>
    </border>
    <border>
      <left style="hair"/>
      <right style="thin"/>
      <top style="medium"/>
      <bottom style="thin"/>
    </border>
    <border>
      <left style="medium"/>
      <right>
        <color indexed="63"/>
      </right>
      <top style="thin"/>
      <bottom style="thin"/>
    </border>
    <border>
      <left>
        <color indexed="63"/>
      </left>
      <right style="medium"/>
      <top style="thin"/>
      <bottom style="thin"/>
    </border>
    <border>
      <left style="thin"/>
      <right/>
      <top style="medium"/>
      <bottom style="thin"/>
    </border>
    <border>
      <left style="medium"/>
      <right style="thin"/>
      <top style="medium"/>
      <bottom style="thin"/>
    </border>
    <border>
      <left style="medium"/>
      <right style="thin"/>
      <top style="thin"/>
      <bottom style="thin"/>
    </border>
    <border>
      <left style="medium">
        <color rgb="FFFF0000"/>
      </left>
      <right>
        <color indexed="63"/>
      </right>
      <top style="medium">
        <color rgb="FFFF0000"/>
      </top>
      <bottom style="medium">
        <color rgb="FFFF0000"/>
      </bottom>
    </border>
    <border>
      <left>
        <color indexed="63"/>
      </left>
      <right style="medium">
        <color rgb="FFFF0000"/>
      </right>
      <top style="medium">
        <color rgb="FFFF0000"/>
      </top>
      <bottom style="medium">
        <color rgb="FFFF0000"/>
      </bottom>
    </border>
    <border>
      <left style="hair"/>
      <right/>
      <top/>
      <bottom style="thin"/>
    </border>
    <border>
      <left style="thin"/>
      <right style="thin"/>
      <top/>
      <bottom/>
    </border>
    <border>
      <left style="hair"/>
      <right style="thin"/>
      <top>
        <color indexed="63"/>
      </top>
      <bottom style="hair"/>
    </border>
    <border>
      <left style="thin"/>
      <right style="hair"/>
      <top style="thin"/>
      <bottom/>
    </border>
    <border>
      <left style="thin"/>
      <right style="hair"/>
      <top/>
      <bottom style="thin"/>
    </border>
    <border>
      <left style="hair"/>
      <right style="hair"/>
      <top style="thin"/>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medium"/>
      <right style="thin"/>
      <top style="thin"/>
      <bottom style="medium"/>
    </border>
    <border>
      <left style="thin"/>
      <right style="thin"/>
      <top style="medium"/>
      <bottom/>
    </border>
    <border>
      <left style="thin"/>
      <right style="thin"/>
      <top/>
      <bottom style="medium"/>
    </border>
  </borders>
  <cellStyleXfs count="7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37" fillId="14" borderId="0" applyNumberFormat="0" applyBorder="0" applyAlignment="0" applyProtection="0"/>
    <xf numFmtId="0" fontId="137" fillId="15" borderId="0" applyNumberFormat="0" applyBorder="0" applyAlignment="0" applyProtection="0"/>
    <xf numFmtId="0" fontId="137" fillId="16" borderId="0" applyNumberFormat="0" applyBorder="0" applyAlignment="0" applyProtection="0"/>
    <xf numFmtId="0" fontId="137" fillId="17" borderId="0" applyNumberFormat="0" applyBorder="0" applyAlignment="0" applyProtection="0"/>
    <xf numFmtId="0" fontId="137" fillId="18" borderId="0" applyNumberFormat="0" applyBorder="0" applyAlignment="0" applyProtection="0"/>
    <xf numFmtId="0" fontId="137" fillId="19" borderId="0" applyNumberFormat="0" applyBorder="0" applyAlignment="0" applyProtection="0"/>
    <xf numFmtId="0" fontId="137" fillId="20" borderId="0" applyNumberFormat="0" applyBorder="0" applyAlignment="0" applyProtection="0"/>
    <xf numFmtId="0" fontId="137" fillId="21" borderId="0" applyNumberFormat="0" applyBorder="0" applyAlignment="0" applyProtection="0"/>
    <xf numFmtId="0" fontId="137" fillId="22" borderId="0" applyNumberFormat="0" applyBorder="0" applyAlignment="0" applyProtection="0"/>
    <xf numFmtId="0" fontId="137" fillId="23" borderId="0" applyNumberFormat="0" applyBorder="0" applyAlignment="0" applyProtection="0"/>
    <xf numFmtId="0" fontId="137" fillId="24" borderId="0" applyNumberFormat="0" applyBorder="0" applyAlignment="0" applyProtection="0"/>
    <xf numFmtId="0" fontId="137" fillId="25" borderId="0" applyNumberFormat="0" applyBorder="0" applyAlignment="0" applyProtection="0"/>
    <xf numFmtId="0" fontId="138" fillId="0" borderId="0" applyNumberFormat="0" applyFill="0" applyBorder="0" applyAlignment="0" applyProtection="0"/>
    <xf numFmtId="0" fontId="139" fillId="26" borderId="1" applyNumberFormat="0" applyAlignment="0" applyProtection="0"/>
    <xf numFmtId="0" fontId="140"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141" fillId="0" borderId="0" applyNumberFormat="0" applyFill="0" applyBorder="0" applyAlignment="0" applyProtection="0"/>
    <xf numFmtId="0" fontId="142" fillId="0" borderId="0" applyNumberForma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143" fillId="0" borderId="3" applyNumberFormat="0" applyFill="0" applyAlignment="0" applyProtection="0"/>
    <xf numFmtId="0" fontId="144" fillId="29" borderId="0" applyNumberFormat="0" applyBorder="0" applyAlignment="0" applyProtection="0"/>
    <xf numFmtId="0" fontId="145" fillId="30" borderId="4" applyNumberFormat="0" applyAlignment="0" applyProtection="0"/>
    <xf numFmtId="0" fontId="1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0" fillId="0" borderId="0" applyFont="0" applyFill="0" applyBorder="0" applyAlignment="0" applyProtection="0"/>
    <xf numFmtId="38" fontId="4" fillId="0" borderId="0" applyFont="0" applyFill="0" applyBorder="0" applyAlignment="0" applyProtection="0"/>
    <xf numFmtId="0" fontId="147" fillId="0" borderId="5" applyNumberFormat="0" applyFill="0" applyAlignment="0" applyProtection="0"/>
    <xf numFmtId="0" fontId="148" fillId="0" borderId="6" applyNumberFormat="0" applyFill="0" applyAlignment="0" applyProtection="0"/>
    <xf numFmtId="0" fontId="149" fillId="0" borderId="7" applyNumberFormat="0" applyFill="0" applyAlignment="0" applyProtection="0"/>
    <xf numFmtId="0" fontId="149" fillId="0" borderId="0" applyNumberFormat="0" applyFill="0" applyBorder="0" applyAlignment="0" applyProtection="0"/>
    <xf numFmtId="0" fontId="150" fillId="0" borderId="8" applyNumberFormat="0" applyFill="0" applyAlignment="0" applyProtection="0"/>
    <xf numFmtId="0" fontId="151" fillId="30" borderId="9" applyNumberFormat="0" applyAlignment="0" applyProtection="0"/>
    <xf numFmtId="0" fontId="1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3" fillId="31" borderId="4" applyNumberFormat="0" applyAlignment="0" applyProtection="0"/>
    <xf numFmtId="0" fontId="4" fillId="0" borderId="0">
      <alignment vertical="center"/>
      <protection/>
    </xf>
    <xf numFmtId="0" fontId="3" fillId="0" borderId="0">
      <alignment vertical="center"/>
      <protection/>
    </xf>
    <xf numFmtId="0" fontId="4" fillId="0" borderId="0">
      <alignment vertical="center"/>
      <protection/>
    </xf>
    <xf numFmtId="0" fontId="0" fillId="0" borderId="0">
      <alignment vertical="center"/>
      <protection/>
    </xf>
    <xf numFmtId="0" fontId="3" fillId="0" borderId="0">
      <alignment vertical="center"/>
      <protection/>
    </xf>
    <xf numFmtId="0" fontId="154" fillId="0" borderId="0" applyNumberFormat="0" applyFill="0" applyBorder="0" applyAlignment="0" applyProtection="0"/>
    <xf numFmtId="0" fontId="155" fillId="32" borderId="0" applyNumberFormat="0" applyBorder="0" applyAlignment="0" applyProtection="0"/>
  </cellStyleXfs>
  <cellXfs count="1600">
    <xf numFmtId="0" fontId="0" fillId="0" borderId="0" xfId="0" applyFont="1" applyAlignment="1">
      <alignment vertical="center"/>
    </xf>
    <xf numFmtId="0" fontId="3" fillId="0" borderId="10" xfId="71" applyBorder="1" applyProtection="1">
      <alignment vertical="center"/>
      <protection/>
    </xf>
    <xf numFmtId="0" fontId="4" fillId="0" borderId="0" xfId="71" applyFont="1" applyBorder="1" applyAlignment="1" applyProtection="1">
      <alignment vertical="center"/>
      <protection/>
    </xf>
    <xf numFmtId="0" fontId="3" fillId="0" borderId="0" xfId="71" applyProtection="1">
      <alignment vertical="center"/>
      <protection/>
    </xf>
    <xf numFmtId="0" fontId="3" fillId="0" borderId="0" xfId="71" applyBorder="1" applyAlignment="1" applyProtection="1">
      <alignment vertical="center"/>
      <protection/>
    </xf>
    <xf numFmtId="0" fontId="3" fillId="0" borderId="0" xfId="71" applyBorder="1" applyProtection="1">
      <alignment vertical="center"/>
      <protection/>
    </xf>
    <xf numFmtId="0" fontId="3" fillId="0" borderId="11" xfId="71" applyBorder="1" applyProtection="1">
      <alignment vertical="center"/>
      <protection/>
    </xf>
    <xf numFmtId="0" fontId="4" fillId="0" borderId="0" xfId="71" applyFont="1" applyBorder="1" applyAlignment="1" applyProtection="1">
      <alignment horizontal="center" vertical="center" wrapText="1"/>
      <protection/>
    </xf>
    <xf numFmtId="0" fontId="4" fillId="0" borderId="0" xfId="71" applyFont="1" applyBorder="1" applyAlignment="1" applyProtection="1">
      <alignment vertical="center" wrapText="1"/>
      <protection/>
    </xf>
    <xf numFmtId="0" fontId="4" fillId="0" borderId="0" xfId="71" applyFont="1" applyBorder="1" applyAlignment="1" applyProtection="1">
      <alignment horizontal="right" vertical="center" wrapText="1"/>
      <protection/>
    </xf>
    <xf numFmtId="0" fontId="4" fillId="33" borderId="0" xfId="71" applyFont="1" applyFill="1" applyBorder="1" applyAlignment="1" applyProtection="1">
      <alignment horizontal="center" vertical="center" wrapText="1"/>
      <protection/>
    </xf>
    <xf numFmtId="0" fontId="0" fillId="0" borderId="11" xfId="71" applyFont="1" applyFill="1" applyBorder="1" applyAlignment="1" applyProtection="1">
      <alignment horizontal="left" vertical="center" wrapText="1"/>
      <protection/>
    </xf>
    <xf numFmtId="0" fontId="0" fillId="0" borderId="0" xfId="71" applyFont="1" applyBorder="1" applyAlignment="1" applyProtection="1">
      <alignment vertical="center"/>
      <protection/>
    </xf>
    <xf numFmtId="0" fontId="3" fillId="0" borderId="12" xfId="71" applyBorder="1" applyProtection="1">
      <alignment vertical="center"/>
      <protection/>
    </xf>
    <xf numFmtId="0" fontId="4" fillId="0" borderId="13" xfId="71" applyFont="1" applyFill="1" applyBorder="1" applyAlignment="1" applyProtection="1">
      <alignment vertical="center"/>
      <protection/>
    </xf>
    <xf numFmtId="0" fontId="0" fillId="0" borderId="13" xfId="71" applyFont="1" applyFill="1" applyBorder="1" applyAlignment="1" applyProtection="1">
      <alignment horizontal="left" vertical="center" wrapText="1"/>
      <protection/>
    </xf>
    <xf numFmtId="0" fontId="0" fillId="0" borderId="14" xfId="71" applyFont="1" applyFill="1" applyBorder="1" applyAlignment="1" applyProtection="1">
      <alignment horizontal="left" vertical="center" wrapText="1"/>
      <protection/>
    </xf>
    <xf numFmtId="0" fontId="3" fillId="0" borderId="0" xfId="71" applyFont="1" applyBorder="1" applyAlignment="1" applyProtection="1">
      <alignment vertical="center"/>
      <protection/>
    </xf>
    <xf numFmtId="0" fontId="0" fillId="0" borderId="0" xfId="71" applyFont="1" applyFill="1" applyBorder="1" applyAlignment="1" applyProtection="1">
      <alignment horizontal="left" vertical="center"/>
      <protection/>
    </xf>
    <xf numFmtId="0" fontId="3" fillId="0" borderId="13" xfId="71" applyBorder="1" applyProtection="1">
      <alignment vertical="center"/>
      <protection/>
    </xf>
    <xf numFmtId="0" fontId="3" fillId="0" borderId="0" xfId="71" applyBorder="1" applyAlignment="1" applyProtection="1">
      <alignment horizontal="right" vertical="center"/>
      <protection/>
    </xf>
    <xf numFmtId="0" fontId="4" fillId="0" borderId="0" xfId="71" applyFont="1" applyBorder="1" applyAlignment="1" applyProtection="1">
      <alignment horizontal="right" vertical="center"/>
      <protection/>
    </xf>
    <xf numFmtId="0" fontId="156" fillId="0" borderId="0" xfId="71" applyFont="1" applyBorder="1" applyAlignment="1" applyProtection="1">
      <alignment vertical="center"/>
      <protection/>
    </xf>
    <xf numFmtId="0" fontId="4" fillId="0" borderId="11" xfId="71" applyFont="1" applyBorder="1" applyProtection="1">
      <alignment vertical="center"/>
      <protection/>
    </xf>
    <xf numFmtId="0" fontId="4" fillId="0" borderId="0" xfId="71" applyFont="1" applyBorder="1" applyProtection="1">
      <alignment vertical="center"/>
      <protection/>
    </xf>
    <xf numFmtId="0" fontId="156" fillId="0" borderId="0" xfId="0" applyFont="1" applyAlignment="1">
      <alignment vertical="center"/>
    </xf>
    <xf numFmtId="0" fontId="157" fillId="0" borderId="0" xfId="67" applyFont="1" applyProtection="1">
      <alignment vertical="center"/>
      <protection/>
    </xf>
    <xf numFmtId="0" fontId="158" fillId="0" borderId="0" xfId="67" applyFont="1" applyAlignment="1" applyProtection="1">
      <alignment horizontal="left" vertical="center"/>
      <protection/>
    </xf>
    <xf numFmtId="0" fontId="157" fillId="0" borderId="0" xfId="67" applyFont="1" applyAlignment="1" applyProtection="1">
      <alignment horizontal="left" vertical="center"/>
      <protection/>
    </xf>
    <xf numFmtId="0" fontId="159" fillId="0" borderId="0" xfId="67" applyFont="1" applyAlignment="1" applyProtection="1">
      <alignment horizontal="right" vertical="center"/>
      <protection/>
    </xf>
    <xf numFmtId="0" fontId="157" fillId="0" borderId="15" xfId="67" applyFont="1" applyBorder="1" applyAlignment="1" applyProtection="1">
      <alignment horizontal="left" vertical="center"/>
      <protection/>
    </xf>
    <xf numFmtId="0" fontId="160" fillId="0" borderId="16" xfId="67" applyFont="1" applyBorder="1" applyProtection="1">
      <alignment vertical="center"/>
      <protection/>
    </xf>
    <xf numFmtId="0" fontId="160" fillId="0" borderId="16" xfId="67" applyFont="1" applyBorder="1" applyAlignment="1" applyProtection="1">
      <alignment vertical="center"/>
      <protection/>
    </xf>
    <xf numFmtId="0" fontId="157" fillId="0" borderId="17" xfId="67" applyFont="1" applyBorder="1" applyProtection="1">
      <alignment vertical="center"/>
      <protection/>
    </xf>
    <xf numFmtId="0" fontId="157" fillId="0" borderId="18" xfId="67" applyFont="1" applyBorder="1" applyAlignment="1" applyProtection="1">
      <alignment vertical="center" shrinkToFit="1"/>
      <protection/>
    </xf>
    <xf numFmtId="0" fontId="157" fillId="0" borderId="19" xfId="67" applyFont="1" applyBorder="1" applyAlignment="1" applyProtection="1">
      <alignment vertical="center" shrinkToFit="1"/>
      <protection/>
    </xf>
    <xf numFmtId="0" fontId="157" fillId="0" borderId="20" xfId="67" applyFont="1" applyBorder="1" applyAlignment="1" applyProtection="1">
      <alignment vertical="center" shrinkToFit="1"/>
      <protection/>
    </xf>
    <xf numFmtId="0" fontId="157" fillId="0" borderId="10" xfId="67" applyFont="1" applyBorder="1" applyAlignment="1" applyProtection="1">
      <alignment horizontal="left" vertical="center"/>
      <protection/>
    </xf>
    <xf numFmtId="0" fontId="160" fillId="0" borderId="0" xfId="67" applyFont="1" applyBorder="1" applyProtection="1">
      <alignment vertical="center"/>
      <protection/>
    </xf>
    <xf numFmtId="0" fontId="157" fillId="0" borderId="11" xfId="67" applyFont="1" applyBorder="1" applyProtection="1">
      <alignment vertical="center"/>
      <protection/>
    </xf>
    <xf numFmtId="0" fontId="157" fillId="0" borderId="21" xfId="67" applyFont="1" applyBorder="1" applyAlignment="1" applyProtection="1">
      <alignment vertical="center" shrinkToFit="1"/>
      <protection/>
    </xf>
    <xf numFmtId="0" fontId="157" fillId="0" borderId="22" xfId="67" applyFont="1" applyBorder="1" applyAlignment="1" applyProtection="1">
      <alignment vertical="center" shrinkToFit="1"/>
      <protection/>
    </xf>
    <xf numFmtId="0" fontId="157" fillId="0" borderId="23" xfId="67" applyFont="1" applyBorder="1" applyAlignment="1" applyProtection="1">
      <alignment vertical="center" shrinkToFit="1"/>
      <protection/>
    </xf>
    <xf numFmtId="0" fontId="160" fillId="0" borderId="0" xfId="67" applyFont="1" applyBorder="1" applyAlignment="1" applyProtection="1">
      <alignment horizontal="left" vertical="center"/>
      <protection/>
    </xf>
    <xf numFmtId="0" fontId="160" fillId="0" borderId="0" xfId="67" applyFont="1" applyBorder="1" applyAlignment="1" applyProtection="1">
      <alignment vertical="center"/>
      <protection/>
    </xf>
    <xf numFmtId="0" fontId="157" fillId="0" borderId="24" xfId="67" applyFont="1" applyBorder="1" applyAlignment="1" applyProtection="1">
      <alignment vertical="center" shrinkToFit="1"/>
      <protection/>
    </xf>
    <xf numFmtId="0" fontId="157" fillId="0" borderId="25" xfId="67" applyFont="1" applyBorder="1" applyAlignment="1" applyProtection="1">
      <alignment vertical="center" shrinkToFit="1"/>
      <protection/>
    </xf>
    <xf numFmtId="0" fontId="157" fillId="0" borderId="10" xfId="67" applyFont="1" applyBorder="1" applyProtection="1">
      <alignment vertical="center"/>
      <protection/>
    </xf>
    <xf numFmtId="0" fontId="157" fillId="0" borderId="0" xfId="67" applyFont="1" applyBorder="1" applyProtection="1">
      <alignment vertical="center"/>
      <protection/>
    </xf>
    <xf numFmtId="0" fontId="157" fillId="0" borderId="0" xfId="67" applyFont="1" applyBorder="1" applyAlignment="1" applyProtection="1">
      <alignment vertical="center"/>
      <protection/>
    </xf>
    <xf numFmtId="0" fontId="157" fillId="0" borderId="0" xfId="67" applyFont="1" applyBorder="1" applyAlignment="1" applyProtection="1">
      <alignment horizontal="left" vertical="center"/>
      <protection/>
    </xf>
    <xf numFmtId="0" fontId="161" fillId="0" borderId="0" xfId="67" applyFont="1" applyAlignment="1" applyProtection="1">
      <alignment horizontal="center" vertical="center"/>
      <protection/>
    </xf>
    <xf numFmtId="0" fontId="157" fillId="0" borderId="0" xfId="67" applyFont="1" applyAlignment="1" applyProtection="1">
      <alignment vertical="center"/>
      <protection/>
    </xf>
    <xf numFmtId="0" fontId="157" fillId="0" borderId="0" xfId="67" applyFont="1" applyAlignment="1" applyProtection="1">
      <alignment horizontal="right" vertical="center"/>
      <protection/>
    </xf>
    <xf numFmtId="177" fontId="157" fillId="0" borderId="0" xfId="67" applyNumberFormat="1" applyFont="1" applyBorder="1" applyAlignment="1" applyProtection="1">
      <alignment vertical="center"/>
      <protection/>
    </xf>
    <xf numFmtId="178" fontId="162" fillId="0" borderId="11" xfId="67" applyNumberFormat="1" applyFont="1" applyBorder="1" applyAlignment="1" applyProtection="1">
      <alignment horizontal="center"/>
      <protection/>
    </xf>
    <xf numFmtId="179" fontId="163" fillId="0" borderId="11" xfId="67" applyNumberFormat="1" applyFont="1" applyBorder="1" applyAlignment="1" applyProtection="1">
      <alignment horizontal="center" vertical="center"/>
      <protection/>
    </xf>
    <xf numFmtId="0" fontId="164" fillId="0" borderId="0" xfId="67" applyFont="1" applyBorder="1" applyAlignment="1" applyProtection="1">
      <alignment horizontal="right"/>
      <protection/>
    </xf>
    <xf numFmtId="0" fontId="157" fillId="0" borderId="26" xfId="67" applyFont="1" applyFill="1" applyBorder="1" applyAlignment="1" applyProtection="1">
      <alignment horizontal="center" vertical="center" shrinkToFit="1"/>
      <protection/>
    </xf>
    <xf numFmtId="0" fontId="165" fillId="0" borderId="10" xfId="67" applyFont="1" applyBorder="1" applyAlignment="1" applyProtection="1">
      <alignment horizontal="center" vertical="center"/>
      <protection/>
    </xf>
    <xf numFmtId="0" fontId="160" fillId="33" borderId="0" xfId="67" applyFont="1" applyFill="1" applyBorder="1" applyAlignment="1" applyProtection="1">
      <alignment horizontal="center" vertical="center"/>
      <protection locked="0"/>
    </xf>
    <xf numFmtId="0" fontId="165" fillId="0" borderId="0" xfId="67" applyFont="1" applyBorder="1" applyAlignment="1" applyProtection="1">
      <alignment horizontal="left" vertical="center"/>
      <protection/>
    </xf>
    <xf numFmtId="0" fontId="165" fillId="0" borderId="11" xfId="67" applyFont="1" applyBorder="1" applyAlignment="1" applyProtection="1">
      <alignment horizontal="left" vertical="center"/>
      <protection/>
    </xf>
    <xf numFmtId="0" fontId="160" fillId="33" borderId="27" xfId="67" applyFont="1" applyFill="1" applyBorder="1" applyAlignment="1" applyProtection="1">
      <alignment horizontal="center" vertical="center"/>
      <protection locked="0"/>
    </xf>
    <xf numFmtId="0" fontId="166" fillId="0" borderId="11" xfId="67" applyFont="1" applyBorder="1" applyAlignment="1" applyProtection="1">
      <alignment vertical="top" wrapText="1"/>
      <protection/>
    </xf>
    <xf numFmtId="0" fontId="157" fillId="0" borderId="12" xfId="67" applyFont="1" applyBorder="1" applyProtection="1">
      <alignment vertical="center"/>
      <protection/>
    </xf>
    <xf numFmtId="0" fontId="166" fillId="0" borderId="14" xfId="67" applyFont="1" applyBorder="1" applyAlignment="1" applyProtection="1">
      <alignment vertical="top" wrapText="1"/>
      <protection/>
    </xf>
    <xf numFmtId="0" fontId="167" fillId="0" borderId="0" xfId="67" applyFont="1" applyAlignment="1" applyProtection="1">
      <alignment horizontal="left" vertical="center"/>
      <protection/>
    </xf>
    <xf numFmtId="0" fontId="3" fillId="0" borderId="0" xfId="68" applyProtection="1">
      <alignment vertical="center"/>
      <protection/>
    </xf>
    <xf numFmtId="0" fontId="3" fillId="0" borderId="0" xfId="68" applyAlignment="1" applyProtection="1">
      <alignment horizontal="center" vertical="center"/>
      <protection/>
    </xf>
    <xf numFmtId="0" fontId="15" fillId="0" borderId="0" xfId="68" applyFont="1" applyProtection="1">
      <alignment vertical="center"/>
      <protection/>
    </xf>
    <xf numFmtId="0" fontId="4" fillId="0" borderId="0" xfId="67" applyProtection="1">
      <alignment vertical="center"/>
      <protection/>
    </xf>
    <xf numFmtId="0" fontId="4" fillId="0" borderId="0" xfId="67" applyAlignment="1" applyProtection="1">
      <alignment horizontal="center" vertical="center"/>
      <protection/>
    </xf>
    <xf numFmtId="0" fontId="158" fillId="0" borderId="0" xfId="71" applyFont="1" applyAlignment="1" applyProtection="1">
      <alignment horizontal="right" vertical="center"/>
      <protection/>
    </xf>
    <xf numFmtId="0" fontId="2" fillId="0" borderId="0" xfId="67" applyFont="1" applyAlignment="1" applyProtection="1">
      <alignment vertical="center"/>
      <protection/>
    </xf>
    <xf numFmtId="0" fontId="167" fillId="0" borderId="0" xfId="67" applyFont="1" applyAlignment="1" applyProtection="1">
      <alignment horizontal="right" vertical="center"/>
      <protection/>
    </xf>
    <xf numFmtId="0" fontId="168" fillId="0" borderId="0" xfId="67" applyFont="1" applyAlignment="1" applyProtection="1">
      <alignment horizontal="left" vertical="center"/>
      <protection/>
    </xf>
    <xf numFmtId="0" fontId="6" fillId="0" borderId="0" xfId="67" applyFont="1" applyAlignment="1" applyProtection="1">
      <alignment horizontal="left" vertical="center"/>
      <protection/>
    </xf>
    <xf numFmtId="0" fontId="169" fillId="0" borderId="0" xfId="68" applyFont="1" applyBorder="1" applyAlignment="1" applyProtection="1">
      <alignment horizontal="right" vertical="center"/>
      <protection/>
    </xf>
    <xf numFmtId="0" fontId="3" fillId="0" borderId="28" xfId="68" applyBorder="1" applyAlignment="1" applyProtection="1">
      <alignment vertical="center"/>
      <protection/>
    </xf>
    <xf numFmtId="0" fontId="3" fillId="0" borderId="21" xfId="68" applyBorder="1" applyAlignment="1" applyProtection="1">
      <alignment horizontal="center" vertical="center"/>
      <protection/>
    </xf>
    <xf numFmtId="0" fontId="3" fillId="0" borderId="18" xfId="68" applyBorder="1" applyAlignment="1" applyProtection="1">
      <alignment horizontal="center" vertical="center"/>
      <protection/>
    </xf>
    <xf numFmtId="0" fontId="6" fillId="0" borderId="0" xfId="68" applyFont="1" applyBorder="1" applyAlignment="1" applyProtection="1">
      <alignment horizontal="center" vertical="center"/>
      <protection/>
    </xf>
    <xf numFmtId="0" fontId="9" fillId="0" borderId="0" xfId="68" applyFont="1" applyAlignment="1" applyProtection="1">
      <alignment vertical="center"/>
      <protection/>
    </xf>
    <xf numFmtId="0" fontId="13" fillId="0" borderId="0" xfId="68" applyFont="1" applyProtection="1">
      <alignment vertical="center"/>
      <protection/>
    </xf>
    <xf numFmtId="0" fontId="16" fillId="0" borderId="0" xfId="68" applyFont="1" applyAlignment="1" applyProtection="1">
      <alignment vertical="center"/>
      <protection/>
    </xf>
    <xf numFmtId="0" fontId="170" fillId="0" borderId="0" xfId="68" applyFont="1" applyBorder="1" applyAlignment="1" applyProtection="1">
      <alignment vertical="top" wrapText="1"/>
      <protection/>
    </xf>
    <xf numFmtId="0" fontId="167" fillId="0" borderId="0" xfId="68" applyFont="1" applyProtection="1">
      <alignment vertical="center"/>
      <protection/>
    </xf>
    <xf numFmtId="0" fontId="13" fillId="0" borderId="0" xfId="68" applyFont="1" applyAlignment="1" applyProtection="1">
      <alignment horizontal="center" vertical="center"/>
      <protection/>
    </xf>
    <xf numFmtId="0" fontId="11" fillId="0" borderId="29" xfId="67" applyFont="1" applyBorder="1" applyAlignment="1" applyProtection="1">
      <alignment vertical="center"/>
      <protection/>
    </xf>
    <xf numFmtId="0" fontId="11" fillId="0" borderId="27" xfId="67" applyFont="1" applyBorder="1" applyAlignment="1" applyProtection="1">
      <alignment vertical="center"/>
      <protection/>
    </xf>
    <xf numFmtId="0" fontId="171" fillId="0" borderId="0" xfId="68" applyFont="1" applyAlignment="1" applyProtection="1">
      <alignment horizontal="center" vertical="center"/>
      <protection/>
    </xf>
    <xf numFmtId="0" fontId="6" fillId="0" borderId="0" xfId="68" applyFont="1" applyBorder="1" applyAlignment="1" applyProtection="1">
      <alignment horizontal="center" vertical="center" wrapText="1"/>
      <protection/>
    </xf>
    <xf numFmtId="0" fontId="3" fillId="0" borderId="30" xfId="68" applyBorder="1" applyAlignment="1" applyProtection="1">
      <alignment vertical="center"/>
      <protection/>
    </xf>
    <xf numFmtId="0" fontId="13" fillId="0" borderId="0" xfId="67" applyFont="1" applyFill="1" applyProtection="1">
      <alignment vertical="center"/>
      <protection/>
    </xf>
    <xf numFmtId="0" fontId="172" fillId="0" borderId="0" xfId="67" applyFont="1" applyFill="1" applyAlignment="1" applyProtection="1">
      <alignment horizontal="left" vertical="center"/>
      <protection/>
    </xf>
    <xf numFmtId="0" fontId="13" fillId="0" borderId="0" xfId="67" applyFont="1" applyFill="1" applyAlignment="1" applyProtection="1">
      <alignment horizontal="left" vertical="center"/>
      <protection/>
    </xf>
    <xf numFmtId="0" fontId="4" fillId="0" borderId="0" xfId="67" applyFill="1" applyProtection="1">
      <alignment vertical="center"/>
      <protection/>
    </xf>
    <xf numFmtId="0" fontId="13" fillId="0" borderId="0" xfId="67" applyFont="1" applyFill="1" applyBorder="1" applyProtection="1">
      <alignment vertical="center"/>
      <protection/>
    </xf>
    <xf numFmtId="0" fontId="13" fillId="0" borderId="0" xfId="67" applyFont="1" applyFill="1" applyBorder="1" applyAlignment="1" applyProtection="1">
      <alignment vertical="center" shrinkToFit="1"/>
      <protection/>
    </xf>
    <xf numFmtId="0" fontId="13" fillId="0" borderId="0" xfId="67" applyFont="1" applyFill="1" applyBorder="1" applyAlignment="1" applyProtection="1">
      <alignment horizontal="left" vertical="center" shrinkToFit="1"/>
      <protection/>
    </xf>
    <xf numFmtId="0" fontId="13" fillId="0" borderId="0" xfId="67" applyFont="1" applyFill="1" applyBorder="1" applyAlignment="1" applyProtection="1">
      <alignment horizontal="left" vertical="center" wrapText="1"/>
      <protection/>
    </xf>
    <xf numFmtId="0" fontId="13" fillId="0" borderId="0" xfId="67" applyFont="1" applyFill="1" applyBorder="1" applyAlignment="1" applyProtection="1">
      <alignment vertical="top"/>
      <protection/>
    </xf>
    <xf numFmtId="0" fontId="13" fillId="0" borderId="0" xfId="67" applyFont="1" applyFill="1" applyBorder="1" applyAlignment="1" applyProtection="1">
      <alignment horizontal="left" vertical="center"/>
      <protection/>
    </xf>
    <xf numFmtId="0" fontId="13" fillId="0" borderId="0" xfId="67" applyFont="1" applyFill="1" applyBorder="1" applyAlignment="1" applyProtection="1">
      <alignment horizontal="right" vertical="center"/>
      <protection/>
    </xf>
    <xf numFmtId="0" fontId="13" fillId="0" borderId="0" xfId="67" applyFont="1" applyFill="1" applyBorder="1" applyAlignment="1" applyProtection="1">
      <alignment vertical="top" wrapText="1"/>
      <protection/>
    </xf>
    <xf numFmtId="0" fontId="16" fillId="0" borderId="0" xfId="67" applyFont="1" applyFill="1" applyBorder="1" applyAlignment="1" applyProtection="1">
      <alignment vertical="center" shrinkToFit="1"/>
      <protection/>
    </xf>
    <xf numFmtId="0" fontId="18" fillId="0" borderId="0" xfId="67" applyFont="1" applyFill="1" applyBorder="1" applyAlignment="1" applyProtection="1">
      <alignment vertical="center" shrinkToFit="1"/>
      <protection/>
    </xf>
    <xf numFmtId="0" fontId="4" fillId="0" borderId="0" xfId="71" applyFont="1" applyProtection="1">
      <alignment vertical="center"/>
      <protection/>
    </xf>
    <xf numFmtId="0" fontId="10" fillId="0" borderId="0" xfId="67" applyFont="1" applyFill="1" applyAlignment="1" applyProtection="1">
      <alignment horizontal="right" vertical="center"/>
      <protection/>
    </xf>
    <xf numFmtId="0" fontId="11" fillId="0" borderId="0" xfId="67" applyFont="1" applyBorder="1" applyAlignment="1" applyProtection="1">
      <alignment vertical="center"/>
      <protection/>
    </xf>
    <xf numFmtId="0" fontId="4" fillId="0" borderId="0" xfId="71" applyFont="1" applyFill="1" applyBorder="1" applyAlignment="1" applyProtection="1">
      <alignment horizontal="center" vertical="center" wrapText="1"/>
      <protection/>
    </xf>
    <xf numFmtId="0" fontId="156" fillId="0" borderId="0" xfId="0" applyFont="1" applyAlignment="1">
      <alignment horizontal="right" vertical="center" shrinkToFit="1"/>
    </xf>
    <xf numFmtId="0" fontId="156" fillId="34" borderId="31" xfId="0" applyFont="1" applyFill="1" applyBorder="1" applyAlignment="1">
      <alignment horizontal="right" vertical="center" shrinkToFit="1"/>
    </xf>
    <xf numFmtId="0" fontId="156" fillId="3" borderId="22" xfId="0" applyFont="1" applyFill="1" applyBorder="1" applyAlignment="1">
      <alignment horizontal="right" vertical="center" shrinkToFit="1"/>
    </xf>
    <xf numFmtId="0" fontId="156" fillId="9" borderId="22" xfId="0" applyFont="1" applyFill="1" applyBorder="1" applyAlignment="1">
      <alignment horizontal="right" vertical="center" shrinkToFit="1"/>
    </xf>
    <xf numFmtId="0" fontId="156" fillId="3" borderId="32" xfId="0" applyFont="1" applyFill="1" applyBorder="1" applyAlignment="1">
      <alignment horizontal="right" vertical="center" shrinkToFit="1"/>
    </xf>
    <xf numFmtId="0" fontId="156" fillId="0" borderId="33" xfId="0" applyFont="1" applyBorder="1" applyAlignment="1">
      <alignment horizontal="right" vertical="center" shrinkToFit="1"/>
    </xf>
    <xf numFmtId="0" fontId="156" fillId="0" borderId="34" xfId="0" applyFont="1" applyBorder="1" applyAlignment="1">
      <alignment horizontal="right" vertical="center" shrinkToFit="1"/>
    </xf>
    <xf numFmtId="0" fontId="156" fillId="0" borderId="35" xfId="0" applyFont="1" applyBorder="1" applyAlignment="1">
      <alignment horizontal="right" vertical="center" shrinkToFit="1"/>
    </xf>
    <xf numFmtId="0" fontId="156" fillId="0" borderId="36" xfId="0" applyFont="1" applyBorder="1" applyAlignment="1">
      <alignment horizontal="right" vertical="center" shrinkToFit="1"/>
    </xf>
    <xf numFmtId="0" fontId="156" fillId="0" borderId="37" xfId="0" applyFont="1" applyBorder="1" applyAlignment="1">
      <alignment horizontal="right" vertical="center" shrinkToFit="1"/>
    </xf>
    <xf numFmtId="0" fontId="156" fillId="34" borderId="22" xfId="0" applyFont="1" applyFill="1" applyBorder="1" applyAlignment="1">
      <alignment horizontal="right" vertical="center" shrinkToFit="1"/>
    </xf>
    <xf numFmtId="0" fontId="156" fillId="0" borderId="38" xfId="0" applyFont="1" applyBorder="1" applyAlignment="1">
      <alignment horizontal="right" vertical="center" shrinkToFit="1"/>
    </xf>
    <xf numFmtId="0" fontId="156" fillId="9" borderId="31" xfId="0" applyFont="1" applyFill="1" applyBorder="1" applyAlignment="1">
      <alignment horizontal="right" vertical="center" shrinkToFit="1"/>
    </xf>
    <xf numFmtId="0" fontId="156" fillId="3" borderId="39" xfId="0" applyFont="1" applyFill="1" applyBorder="1" applyAlignment="1">
      <alignment horizontal="right" vertical="center" shrinkToFit="1"/>
    </xf>
    <xf numFmtId="0" fontId="157" fillId="0" borderId="0" xfId="67" applyFont="1" applyAlignment="1" applyProtection="1">
      <alignment vertical="center" shrinkToFit="1"/>
      <protection/>
    </xf>
    <xf numFmtId="0" fontId="165" fillId="0" borderId="12" xfId="67" applyFont="1" applyBorder="1" applyAlignment="1" applyProtection="1">
      <alignment horizontal="center" vertical="center"/>
      <protection/>
    </xf>
    <xf numFmtId="0" fontId="160" fillId="33" borderId="13" xfId="67" applyFont="1" applyFill="1" applyBorder="1" applyAlignment="1" applyProtection="1">
      <alignment horizontal="center" vertical="center"/>
      <protection locked="0"/>
    </xf>
    <xf numFmtId="0" fontId="165" fillId="0" borderId="13" xfId="67" applyFont="1" applyBorder="1" applyAlignment="1" applyProtection="1">
      <alignment horizontal="left" vertical="center"/>
      <protection/>
    </xf>
    <xf numFmtId="0" fontId="165" fillId="0" borderId="14" xfId="67" applyFont="1" applyBorder="1" applyAlignment="1" applyProtection="1">
      <alignment horizontal="left" vertical="center"/>
      <protection/>
    </xf>
    <xf numFmtId="9" fontId="157" fillId="0" borderId="0" xfId="43" applyFont="1" applyAlignment="1" applyProtection="1">
      <alignment vertical="center"/>
      <protection/>
    </xf>
    <xf numFmtId="9" fontId="157" fillId="0" borderId="10" xfId="43" applyFont="1" applyBorder="1" applyAlignment="1" applyProtection="1">
      <alignment vertical="center"/>
      <protection/>
    </xf>
    <xf numFmtId="9" fontId="157" fillId="0" borderId="0" xfId="43" applyFont="1" applyBorder="1" applyAlignment="1" applyProtection="1">
      <alignment vertical="center"/>
      <protection/>
    </xf>
    <xf numFmtId="9" fontId="157" fillId="0" borderId="11" xfId="43" applyFont="1" applyBorder="1" applyAlignment="1" applyProtection="1">
      <alignment vertical="center"/>
      <protection/>
    </xf>
    <xf numFmtId="9" fontId="157" fillId="0" borderId="12" xfId="43" applyFont="1" applyBorder="1" applyAlignment="1" applyProtection="1">
      <alignment vertical="center"/>
      <protection/>
    </xf>
    <xf numFmtId="9" fontId="157" fillId="0" borderId="13" xfId="43" applyFont="1" applyBorder="1" applyAlignment="1" applyProtection="1">
      <alignment vertical="center"/>
      <protection/>
    </xf>
    <xf numFmtId="9" fontId="173" fillId="0" borderId="13" xfId="43" applyFont="1" applyBorder="1" applyAlignment="1" applyProtection="1">
      <alignment horizontal="left" vertical="center" wrapText="1"/>
      <protection/>
    </xf>
    <xf numFmtId="9" fontId="157" fillId="0" borderId="14" xfId="43" applyFont="1" applyBorder="1" applyAlignment="1" applyProtection="1">
      <alignment vertical="center"/>
      <protection/>
    </xf>
    <xf numFmtId="0" fontId="11" fillId="0" borderId="0" xfId="68" applyFont="1" applyAlignment="1" applyProtection="1">
      <alignment horizontal="right" vertical="center"/>
      <protection/>
    </xf>
    <xf numFmtId="0" fontId="11" fillId="0" borderId="40" xfId="68" applyFont="1" applyBorder="1" applyAlignment="1" applyProtection="1">
      <alignment vertical="center"/>
      <protection/>
    </xf>
    <xf numFmtId="0" fontId="3" fillId="0" borderId="0" xfId="68" applyAlignment="1" applyProtection="1">
      <alignment horizontal="left" vertical="center"/>
      <protection/>
    </xf>
    <xf numFmtId="0" fontId="3" fillId="0" borderId="17" xfId="68" applyBorder="1" applyProtection="1">
      <alignment vertical="center"/>
      <protection/>
    </xf>
    <xf numFmtId="0" fontId="5" fillId="0" borderId="13" xfId="68" applyFont="1" applyBorder="1" applyAlignment="1" applyProtection="1">
      <alignment horizontal="center" vertical="center"/>
      <protection/>
    </xf>
    <xf numFmtId="0" fontId="5" fillId="0" borderId="41" xfId="68" applyFont="1" applyBorder="1" applyAlignment="1" applyProtection="1">
      <alignment horizontal="center" vertical="center"/>
      <protection/>
    </xf>
    <xf numFmtId="0" fontId="5" fillId="0" borderId="42" xfId="68" applyFont="1" applyBorder="1" applyAlignment="1" applyProtection="1">
      <alignment horizontal="center" vertical="center"/>
      <protection/>
    </xf>
    <xf numFmtId="0" fontId="174" fillId="0" borderId="0" xfId="67" applyFont="1" applyBorder="1" applyAlignment="1" applyProtection="1">
      <alignment vertical="top"/>
      <protection/>
    </xf>
    <xf numFmtId="0" fontId="2" fillId="0" borderId="0" xfId="67" applyFont="1" applyAlignment="1" applyProtection="1">
      <alignment vertical="center"/>
      <protection/>
    </xf>
    <xf numFmtId="0" fontId="163" fillId="0" borderId="0" xfId="67" applyFont="1" applyAlignment="1" applyProtection="1">
      <alignment vertical="top" wrapText="1"/>
      <protection/>
    </xf>
    <xf numFmtId="0" fontId="156" fillId="9" borderId="39" xfId="0" applyFont="1" applyFill="1" applyBorder="1" applyAlignment="1">
      <alignment horizontal="right" vertical="center" shrinkToFit="1"/>
    </xf>
    <xf numFmtId="0" fontId="5" fillId="0" borderId="27" xfId="68" applyFont="1" applyBorder="1" applyAlignment="1" applyProtection="1">
      <alignment horizontal="center" vertical="center"/>
      <protection/>
    </xf>
    <xf numFmtId="0" fontId="156" fillId="0" borderId="43" xfId="0" applyFont="1" applyBorder="1" applyAlignment="1">
      <alignment horizontal="right" vertical="center"/>
    </xf>
    <xf numFmtId="0" fontId="156" fillId="0" borderId="44" xfId="0" applyFont="1" applyBorder="1" applyAlignment="1">
      <alignment horizontal="right" vertical="center"/>
    </xf>
    <xf numFmtId="0" fontId="156" fillId="0" borderId="0" xfId="0" applyFont="1" applyBorder="1" applyAlignment="1">
      <alignment vertical="center"/>
    </xf>
    <xf numFmtId="0" fontId="156" fillId="0" borderId="45" xfId="0" applyFont="1" applyBorder="1" applyAlignment="1">
      <alignment vertical="center"/>
    </xf>
    <xf numFmtId="0" fontId="156" fillId="35" borderId="46" xfId="0" applyFont="1" applyFill="1" applyBorder="1" applyAlignment="1">
      <alignment horizontal="center" vertical="center"/>
    </xf>
    <xf numFmtId="0" fontId="156" fillId="35" borderId="47" xfId="0" applyFont="1" applyFill="1" applyBorder="1" applyAlignment="1">
      <alignment vertical="center"/>
    </xf>
    <xf numFmtId="0" fontId="156" fillId="35" borderId="48" xfId="0" applyFont="1" applyFill="1" applyBorder="1" applyAlignment="1">
      <alignment vertical="center"/>
    </xf>
    <xf numFmtId="0" fontId="156" fillId="0" borderId="34" xfId="0" applyFont="1" applyBorder="1" applyAlignment="1">
      <alignment horizontal="right" vertical="center"/>
    </xf>
    <xf numFmtId="9" fontId="173" fillId="0" borderId="0" xfId="43" applyFont="1" applyBorder="1" applyAlignment="1" applyProtection="1">
      <alignment horizontal="left" vertical="center" wrapText="1"/>
      <protection/>
    </xf>
    <xf numFmtId="0" fontId="0" fillId="0" borderId="0" xfId="0" applyBorder="1" applyAlignment="1" applyProtection="1">
      <alignment vertical="center"/>
      <protection/>
    </xf>
    <xf numFmtId="0" fontId="160" fillId="28" borderId="13" xfId="67" applyNumberFormat="1" applyFont="1" applyFill="1" applyBorder="1" applyAlignment="1" applyProtection="1">
      <alignment horizontal="center" vertical="center"/>
      <protection/>
    </xf>
    <xf numFmtId="0" fontId="160" fillId="28" borderId="13" xfId="67" applyFont="1" applyFill="1" applyBorder="1" applyAlignment="1" applyProtection="1">
      <alignment horizontal="center" vertical="center"/>
      <protection/>
    </xf>
    <xf numFmtId="0" fontId="0" fillId="0" borderId="0" xfId="0" applyAlignment="1" applyProtection="1">
      <alignment vertical="center"/>
      <protection/>
    </xf>
    <xf numFmtId="0" fontId="175" fillId="0" borderId="13" xfId="0" applyFont="1" applyBorder="1" applyAlignment="1" applyProtection="1">
      <alignment horizontal="center" vertical="center"/>
      <protection/>
    </xf>
    <xf numFmtId="0" fontId="0" fillId="0" borderId="49" xfId="0" applyBorder="1" applyAlignment="1" applyProtection="1">
      <alignment vertical="center"/>
      <protection/>
    </xf>
    <xf numFmtId="0" fontId="176" fillId="0" borderId="50" xfId="0" applyFont="1" applyBorder="1" applyAlignment="1" applyProtection="1">
      <alignment vertical="center"/>
      <protection/>
    </xf>
    <xf numFmtId="0" fontId="176" fillId="0" borderId="51" xfId="0" applyFont="1" applyBorder="1" applyAlignment="1" applyProtection="1">
      <alignment vertical="center"/>
      <protection/>
    </xf>
    <xf numFmtId="0" fontId="0" fillId="0" borderId="52" xfId="0" applyBorder="1" applyAlignment="1" applyProtection="1">
      <alignment vertical="center"/>
      <protection/>
    </xf>
    <xf numFmtId="0" fontId="0" fillId="0" borderId="53" xfId="0" applyBorder="1" applyAlignment="1" applyProtection="1">
      <alignment vertical="center"/>
      <protection/>
    </xf>
    <xf numFmtId="0" fontId="0" fillId="0" borderId="51" xfId="0" applyBorder="1" applyAlignment="1" applyProtection="1">
      <alignment vertical="center"/>
      <protection/>
    </xf>
    <xf numFmtId="0" fontId="0" fillId="0" borderId="0" xfId="0" applyAlignment="1" applyProtection="1">
      <alignment horizontal="center" vertical="center"/>
      <protection/>
    </xf>
    <xf numFmtId="0" fontId="177" fillId="0" borderId="0" xfId="0" applyFont="1" applyAlignment="1" applyProtection="1">
      <alignment vertical="center"/>
      <protection/>
    </xf>
    <xf numFmtId="0" fontId="13" fillId="0" borderId="0" xfId="67" applyFont="1" applyFill="1" applyBorder="1" applyAlignment="1" applyProtection="1">
      <alignment vertical="center"/>
      <protection/>
    </xf>
    <xf numFmtId="0" fontId="3" fillId="33" borderId="0" xfId="68" applyFill="1" applyBorder="1" applyAlignment="1" applyProtection="1">
      <alignment horizontal="center" vertical="center"/>
      <protection locked="0"/>
    </xf>
    <xf numFmtId="0" fontId="178" fillId="0" borderId="0" xfId="0" applyFont="1" applyAlignment="1">
      <alignment vertical="center"/>
    </xf>
    <xf numFmtId="0" fontId="0" fillId="0" borderId="0" xfId="0" applyBorder="1" applyAlignment="1" applyProtection="1">
      <alignment horizontal="center" vertical="center"/>
      <protection/>
    </xf>
    <xf numFmtId="0" fontId="0" fillId="0" borderId="0" xfId="0" applyFont="1" applyBorder="1" applyAlignment="1" applyProtection="1">
      <alignment vertical="center"/>
      <protection/>
    </xf>
    <xf numFmtId="14" fontId="0" fillId="0" borderId="0" xfId="0" applyNumberFormat="1" applyAlignment="1" applyProtection="1">
      <alignment vertical="center"/>
      <protection/>
    </xf>
    <xf numFmtId="190" fontId="0" fillId="0" borderId="0" xfId="0" applyNumberFormat="1" applyAlignment="1" applyProtection="1">
      <alignment vertical="center"/>
      <protection/>
    </xf>
    <xf numFmtId="0" fontId="179" fillId="0" borderId="0" xfId="0" applyFont="1" applyBorder="1" applyAlignment="1" applyProtection="1">
      <alignment vertical="center"/>
      <protection/>
    </xf>
    <xf numFmtId="0" fontId="180" fillId="0" borderId="0" xfId="0" applyFont="1" applyBorder="1" applyAlignment="1" applyProtection="1">
      <alignment vertical="center"/>
      <protection/>
    </xf>
    <xf numFmtId="0" fontId="180" fillId="0" borderId="0" xfId="0" applyFont="1" applyFill="1" applyBorder="1" applyAlignment="1" applyProtection="1">
      <alignment vertical="center"/>
      <protection/>
    </xf>
    <xf numFmtId="0" fontId="180" fillId="0" borderId="0" xfId="0" applyFont="1" applyAlignment="1" applyProtection="1">
      <alignment vertical="center"/>
      <protection/>
    </xf>
    <xf numFmtId="0" fontId="0" fillId="0" borderId="0" xfId="0" applyFont="1" applyAlignment="1" applyProtection="1">
      <alignment vertical="center"/>
      <protection/>
    </xf>
    <xf numFmtId="0" fontId="6" fillId="0" borderId="0" xfId="0" applyFont="1" applyAlignment="1" applyProtection="1">
      <alignment vertical="center"/>
      <protection/>
    </xf>
    <xf numFmtId="0" fontId="181" fillId="0" borderId="0" xfId="0" applyFont="1" applyAlignment="1" applyProtection="1">
      <alignment vertical="center"/>
      <protection/>
    </xf>
    <xf numFmtId="0" fontId="182" fillId="0" borderId="0" xfId="0" applyFont="1" applyAlignment="1" applyProtection="1">
      <alignment vertical="center"/>
      <protection/>
    </xf>
    <xf numFmtId="0" fontId="0" fillId="0" borderId="0" xfId="0" applyFill="1" applyAlignment="1" applyProtection="1">
      <alignment vertical="center"/>
      <protection/>
    </xf>
    <xf numFmtId="0" fontId="183" fillId="0" borderId="14" xfId="0" applyFont="1" applyBorder="1" applyAlignment="1" applyProtection="1">
      <alignment horizontal="left" vertical="center" wrapText="1"/>
      <protection/>
    </xf>
    <xf numFmtId="0" fontId="183" fillId="0" borderId="13" xfId="0" applyFont="1" applyBorder="1" applyAlignment="1" applyProtection="1">
      <alignment horizontal="left" vertical="center" wrapText="1"/>
      <protection/>
    </xf>
    <xf numFmtId="0" fontId="183" fillId="0" borderId="12" xfId="0" applyFont="1" applyBorder="1" applyAlignment="1" applyProtection="1">
      <alignment horizontal="left" vertical="center" wrapText="1"/>
      <protection/>
    </xf>
    <xf numFmtId="0" fontId="164" fillId="0" borderId="0" xfId="68" applyFont="1" applyFill="1" applyBorder="1" applyAlignment="1" applyProtection="1">
      <alignment horizontal="right" vertical="center" shrinkToFit="1"/>
      <protection/>
    </xf>
    <xf numFmtId="0" fontId="183" fillId="0" borderId="40" xfId="0" applyFont="1" applyBorder="1" applyAlignment="1" applyProtection="1">
      <alignment horizontal="left" vertical="center" wrapText="1"/>
      <protection/>
    </xf>
    <xf numFmtId="0" fontId="17" fillId="0" borderId="13" xfId="0" applyFont="1" applyBorder="1" applyAlignment="1" applyProtection="1">
      <alignment horizontal="center" vertical="center"/>
      <protection/>
    </xf>
    <xf numFmtId="0" fontId="17" fillId="0" borderId="0" xfId="0" applyFont="1" applyBorder="1" applyAlignment="1" applyProtection="1">
      <alignment horizontal="center" vertical="center"/>
      <protection/>
    </xf>
    <xf numFmtId="0" fontId="184" fillId="0" borderId="0" xfId="0" applyFont="1" applyAlignment="1">
      <alignment horizontal="left" vertical="center" shrinkToFit="1"/>
    </xf>
    <xf numFmtId="0" fontId="160" fillId="0" borderId="27" xfId="0" applyFont="1" applyFill="1" applyBorder="1" applyAlignment="1" applyProtection="1">
      <alignment vertical="center"/>
      <protection/>
    </xf>
    <xf numFmtId="0" fontId="160" fillId="36" borderId="27" xfId="0" applyFont="1" applyFill="1" applyBorder="1" applyAlignment="1" applyProtection="1">
      <alignment horizontal="center" vertical="center"/>
      <protection locked="0"/>
    </xf>
    <xf numFmtId="0" fontId="164" fillId="0" borderId="29" xfId="68" applyFont="1" applyFill="1" applyBorder="1" applyAlignment="1" applyProtection="1">
      <alignment horizontal="right" vertical="center" shrinkToFit="1"/>
      <protection/>
    </xf>
    <xf numFmtId="0" fontId="185" fillId="36" borderId="27" xfId="0" applyFont="1" applyFill="1" applyBorder="1" applyAlignment="1" applyProtection="1">
      <alignment vertical="center"/>
      <protection/>
    </xf>
    <xf numFmtId="0" fontId="160" fillId="0" borderId="27" xfId="0" applyFont="1" applyFill="1" applyBorder="1" applyAlignment="1" applyProtection="1">
      <alignment horizontal="right" vertical="center"/>
      <protection/>
    </xf>
    <xf numFmtId="0" fontId="160" fillId="0" borderId="27" xfId="0" applyFont="1" applyFill="1" applyBorder="1" applyAlignment="1" applyProtection="1">
      <alignment horizontal="center" vertical="center"/>
      <protection locked="0"/>
    </xf>
    <xf numFmtId="0" fontId="160" fillId="0" borderId="40" xfId="0" applyFont="1" applyFill="1" applyBorder="1" applyAlignment="1" applyProtection="1">
      <alignment vertical="center"/>
      <protection/>
    </xf>
    <xf numFmtId="0" fontId="0" fillId="0" borderId="0" xfId="0" applyAlignment="1" applyProtection="1">
      <alignment vertical="top" wrapText="1"/>
      <protection/>
    </xf>
    <xf numFmtId="0" fontId="186" fillId="0" borderId="0" xfId="0" applyFont="1" applyAlignment="1">
      <alignment horizontal="left" vertical="center"/>
    </xf>
    <xf numFmtId="0" fontId="187" fillId="0" borderId="27" xfId="67" applyFont="1" applyBorder="1" applyAlignment="1" applyProtection="1">
      <alignment vertical="center" wrapText="1"/>
      <protection/>
    </xf>
    <xf numFmtId="0" fontId="157" fillId="0" borderId="40" xfId="67" applyFont="1" applyBorder="1" applyAlignment="1" applyProtection="1">
      <alignment vertical="center"/>
      <protection/>
    </xf>
    <xf numFmtId="0" fontId="157" fillId="0" borderId="10" xfId="67" applyFont="1" applyBorder="1" applyAlignment="1" applyProtection="1">
      <alignment vertical="center"/>
      <protection/>
    </xf>
    <xf numFmtId="0" fontId="157" fillId="0" borderId="54" xfId="67" applyFont="1" applyFill="1" applyBorder="1" applyAlignment="1" applyProtection="1">
      <alignment horizontal="center" vertical="center" shrinkToFit="1"/>
      <protection/>
    </xf>
    <xf numFmtId="0" fontId="11" fillId="0" borderId="10" xfId="67" applyFont="1" applyBorder="1" applyAlignment="1" applyProtection="1">
      <alignment horizontal="left" vertical="center"/>
      <protection/>
    </xf>
    <xf numFmtId="0" fontId="168" fillId="0" borderId="0" xfId="68" applyFont="1" applyAlignment="1" applyProtection="1">
      <alignment horizontal="right" vertical="center"/>
      <protection/>
    </xf>
    <xf numFmtId="0" fontId="156" fillId="0" borderId="0" xfId="0" applyNumberFormat="1" applyFont="1" applyAlignment="1">
      <alignment vertical="center"/>
    </xf>
    <xf numFmtId="0" fontId="156" fillId="8" borderId="47" xfId="0" applyFont="1" applyFill="1" applyBorder="1" applyAlignment="1">
      <alignment horizontal="center" vertical="top" wrapText="1"/>
    </xf>
    <xf numFmtId="0" fontId="156" fillId="37" borderId="22" xfId="0" applyFont="1" applyFill="1" applyBorder="1" applyAlignment="1">
      <alignment horizontal="right" vertical="center" shrinkToFit="1"/>
    </xf>
    <xf numFmtId="0" fontId="156" fillId="38" borderId="22" xfId="0" applyFont="1" applyFill="1" applyBorder="1" applyAlignment="1">
      <alignment horizontal="right" vertical="center" shrinkToFit="1"/>
    </xf>
    <xf numFmtId="0" fontId="156" fillId="38" borderId="31" xfId="0" applyFont="1" applyFill="1" applyBorder="1" applyAlignment="1">
      <alignment horizontal="right" vertical="center" shrinkToFit="1"/>
    </xf>
    <xf numFmtId="0" fontId="13" fillId="39" borderId="29" xfId="68" applyFont="1" applyFill="1" applyBorder="1" applyAlignment="1" applyProtection="1">
      <alignment vertical="center" wrapText="1"/>
      <protection/>
    </xf>
    <xf numFmtId="0" fontId="11" fillId="40" borderId="15" xfId="68" applyFont="1" applyFill="1" applyBorder="1" applyAlignment="1" applyProtection="1">
      <alignment horizontal="center" vertical="center"/>
      <protection locked="0"/>
    </xf>
    <xf numFmtId="0" fontId="11" fillId="40" borderId="27" xfId="68" applyFont="1" applyFill="1" applyBorder="1" applyAlignment="1" applyProtection="1">
      <alignment horizontal="center" vertical="center"/>
      <protection locked="0"/>
    </xf>
    <xf numFmtId="0" fontId="11" fillId="33" borderId="55" xfId="67" applyFont="1" applyFill="1" applyBorder="1" applyAlignment="1" applyProtection="1">
      <alignment horizontal="center" vertical="center"/>
      <protection locked="0"/>
    </xf>
    <xf numFmtId="0" fontId="11" fillId="33" borderId="56" xfId="67" applyFont="1" applyFill="1" applyBorder="1" applyAlignment="1" applyProtection="1">
      <alignment horizontal="center" vertical="center"/>
      <protection locked="0"/>
    </xf>
    <xf numFmtId="0" fontId="11" fillId="33" borderId="54" xfId="67" applyFont="1" applyFill="1" applyBorder="1" applyAlignment="1" applyProtection="1">
      <alignment horizontal="center" vertical="center"/>
      <protection locked="0"/>
    </xf>
    <xf numFmtId="0" fontId="11" fillId="33" borderId="57" xfId="67" applyFont="1" applyFill="1" applyBorder="1" applyAlignment="1" applyProtection="1">
      <alignment horizontal="center" vertical="center"/>
      <protection locked="0"/>
    </xf>
    <xf numFmtId="49" fontId="38" fillId="0" borderId="0" xfId="46" applyNumberFormat="1" applyAlignment="1" applyProtection="1">
      <alignment vertical="center"/>
      <protection/>
    </xf>
    <xf numFmtId="0" fontId="38" fillId="0" borderId="0" xfId="46" applyAlignment="1" applyProtection="1">
      <alignment horizontal="left" vertical="center"/>
      <protection/>
    </xf>
    <xf numFmtId="0" fontId="11" fillId="40" borderId="10" xfId="68" applyFont="1" applyFill="1" applyBorder="1" applyProtection="1">
      <alignment vertical="center"/>
      <protection locked="0"/>
    </xf>
    <xf numFmtId="0" fontId="11" fillId="40" borderId="10" xfId="68" applyFont="1" applyFill="1" applyBorder="1" applyAlignment="1" applyProtection="1">
      <alignment horizontal="center" vertical="center"/>
      <protection locked="0"/>
    </xf>
    <xf numFmtId="0" fontId="160" fillId="40" borderId="57" xfId="68" applyFont="1" applyFill="1" applyBorder="1" applyAlignment="1" applyProtection="1">
      <alignment horizontal="center" vertical="center"/>
      <protection locked="0"/>
    </xf>
    <xf numFmtId="0" fontId="160" fillId="40" borderId="58" xfId="68" applyFont="1" applyFill="1" applyBorder="1" applyAlignment="1" applyProtection="1">
      <alignment horizontal="center" vertical="center"/>
      <protection locked="0"/>
    </xf>
    <xf numFmtId="0" fontId="160" fillId="40" borderId="56" xfId="68" applyFont="1" applyFill="1" applyBorder="1" applyAlignment="1" applyProtection="1">
      <alignment horizontal="center" vertical="center"/>
      <protection locked="0"/>
    </xf>
    <xf numFmtId="0" fontId="156" fillId="0" borderId="21" xfId="0" applyFont="1" applyBorder="1" applyAlignment="1">
      <alignment horizontal="right" vertical="center" shrinkToFit="1"/>
    </xf>
    <xf numFmtId="0" fontId="146" fillId="0" borderId="0" xfId="0" applyFont="1" applyAlignment="1" applyProtection="1">
      <alignment vertical="center"/>
      <protection/>
    </xf>
    <xf numFmtId="0" fontId="156" fillId="9" borderId="59" xfId="0" applyFont="1" applyFill="1" applyBorder="1" applyAlignment="1">
      <alignment horizontal="right" vertical="center" shrinkToFit="1"/>
    </xf>
    <xf numFmtId="0" fontId="156" fillId="38" borderId="59" xfId="0" applyFont="1" applyFill="1" applyBorder="1" applyAlignment="1">
      <alignment horizontal="right" vertical="center" shrinkToFit="1"/>
    </xf>
    <xf numFmtId="0" fontId="156" fillId="37" borderId="59" xfId="0" applyFont="1" applyFill="1" applyBorder="1" applyAlignment="1">
      <alignment horizontal="right" vertical="center" shrinkToFit="1"/>
    </xf>
    <xf numFmtId="0" fontId="156" fillId="39" borderId="59" xfId="0" applyFont="1" applyFill="1" applyBorder="1" applyAlignment="1">
      <alignment horizontal="right" vertical="center" shrinkToFit="1"/>
    </xf>
    <xf numFmtId="0" fontId="156" fillId="37" borderId="60" xfId="0" applyFont="1" applyFill="1" applyBorder="1" applyAlignment="1">
      <alignment horizontal="right" vertical="center" shrinkToFit="1"/>
    </xf>
    <xf numFmtId="0" fontId="156" fillId="13" borderId="47" xfId="0" applyFont="1" applyFill="1" applyBorder="1" applyAlignment="1">
      <alignment horizontal="center" vertical="top" wrapText="1"/>
    </xf>
    <xf numFmtId="0" fontId="11" fillId="39" borderId="27" xfId="67" applyFont="1" applyFill="1" applyBorder="1" applyAlignment="1" applyProtection="1">
      <alignment horizontal="center" vertical="center"/>
      <protection locked="0"/>
    </xf>
    <xf numFmtId="186" fontId="156" fillId="33" borderId="61" xfId="0" applyNumberFormat="1" applyFont="1" applyFill="1" applyBorder="1" applyAlignment="1">
      <alignment horizontal="left" vertical="center"/>
    </xf>
    <xf numFmtId="0" fontId="156" fillId="33" borderId="62" xfId="0" applyFont="1" applyFill="1" applyBorder="1" applyAlignment="1">
      <alignment horizontal="left" vertical="center"/>
    </xf>
    <xf numFmtId="0" fontId="156" fillId="33" borderId="63" xfId="0" applyFont="1" applyFill="1" applyBorder="1" applyAlignment="1">
      <alignment horizontal="left" vertical="center"/>
    </xf>
    <xf numFmtId="184" fontId="156" fillId="33" borderId="62" xfId="0" applyNumberFormat="1" applyFont="1" applyFill="1" applyBorder="1" applyAlignment="1">
      <alignment horizontal="left" vertical="center"/>
    </xf>
    <xf numFmtId="222" fontId="156" fillId="33" borderId="62" xfId="0" applyNumberFormat="1" applyFont="1" applyFill="1" applyBorder="1" applyAlignment="1">
      <alignment horizontal="left" vertical="center"/>
    </xf>
    <xf numFmtId="186" fontId="156" fillId="33" borderId="62" xfId="0" applyNumberFormat="1" applyFont="1" applyFill="1" applyBorder="1" applyAlignment="1">
      <alignment horizontal="left" vertical="center"/>
    </xf>
    <xf numFmtId="181" fontId="156" fillId="33" borderId="61" xfId="0" applyNumberFormat="1" applyFont="1" applyFill="1" applyBorder="1" applyAlignment="1">
      <alignment horizontal="left" vertical="center"/>
    </xf>
    <xf numFmtId="181" fontId="156" fillId="33" borderId="62" xfId="0" applyNumberFormat="1" applyFont="1" applyFill="1" applyBorder="1" applyAlignment="1">
      <alignment horizontal="left" vertical="center"/>
    </xf>
    <xf numFmtId="0" fontId="156" fillId="33" borderId="62" xfId="0" applyNumberFormat="1" applyFont="1" applyFill="1" applyBorder="1" applyAlignment="1">
      <alignment horizontal="left" vertical="center"/>
    </xf>
    <xf numFmtId="49" fontId="156" fillId="33" borderId="62" xfId="0" applyNumberFormat="1" applyFont="1" applyFill="1" applyBorder="1" applyAlignment="1">
      <alignment horizontal="left" vertical="center"/>
    </xf>
    <xf numFmtId="228" fontId="156" fillId="33" borderId="62" xfId="0" applyNumberFormat="1" applyFont="1" applyFill="1" applyBorder="1" applyAlignment="1">
      <alignment horizontal="left" vertical="center"/>
    </xf>
    <xf numFmtId="0" fontId="156" fillId="33" borderId="64" xfId="0" applyNumberFormat="1" applyFont="1" applyFill="1" applyBorder="1" applyAlignment="1">
      <alignment horizontal="left" vertical="center"/>
    </xf>
    <xf numFmtId="229" fontId="156" fillId="33" borderId="65" xfId="0" applyNumberFormat="1" applyFont="1" applyFill="1" applyBorder="1" applyAlignment="1">
      <alignment horizontal="left" vertical="center"/>
    </xf>
    <xf numFmtId="181" fontId="156" fillId="33" borderId="65" xfId="0" applyNumberFormat="1" applyFont="1" applyFill="1" applyBorder="1" applyAlignment="1">
      <alignment horizontal="left" vertical="center"/>
    </xf>
    <xf numFmtId="181" fontId="156" fillId="33" borderId="66" xfId="0" applyNumberFormat="1" applyFont="1" applyFill="1" applyBorder="1" applyAlignment="1">
      <alignment horizontal="left" vertical="center"/>
    </xf>
    <xf numFmtId="228" fontId="156" fillId="33" borderId="65" xfId="0" applyNumberFormat="1" applyFont="1" applyFill="1" applyBorder="1" applyAlignment="1">
      <alignment horizontal="left" vertical="center"/>
    </xf>
    <xf numFmtId="230" fontId="156" fillId="33" borderId="65" xfId="0" applyNumberFormat="1" applyFont="1" applyFill="1" applyBorder="1" applyAlignment="1">
      <alignment horizontal="left" vertical="center"/>
    </xf>
    <xf numFmtId="0" fontId="156" fillId="33" borderId="61" xfId="0" applyFont="1" applyFill="1" applyBorder="1" applyAlignment="1">
      <alignment horizontal="left" vertical="center"/>
    </xf>
    <xf numFmtId="0" fontId="156" fillId="33" borderId="64" xfId="0" applyFont="1" applyFill="1" applyBorder="1" applyAlignment="1">
      <alignment horizontal="left" vertical="center"/>
    </xf>
    <xf numFmtId="185" fontId="156" fillId="0" borderId="0" xfId="0" applyNumberFormat="1" applyFont="1" applyAlignment="1">
      <alignment vertical="center"/>
    </xf>
    <xf numFmtId="185" fontId="156" fillId="0" borderId="0" xfId="0" applyNumberFormat="1" applyFont="1" applyAlignment="1">
      <alignment horizontal="center" vertical="center"/>
    </xf>
    <xf numFmtId="0" fontId="9" fillId="0" borderId="28" xfId="68" applyFont="1" applyFill="1" applyBorder="1" applyAlignment="1" applyProtection="1">
      <alignment vertical="center" wrapText="1"/>
      <protection/>
    </xf>
    <xf numFmtId="0" fontId="9" fillId="0" borderId="67" xfId="68" applyFont="1" applyFill="1" applyBorder="1" applyAlignment="1" applyProtection="1">
      <alignment vertical="center" wrapText="1"/>
      <protection/>
    </xf>
    <xf numFmtId="0" fontId="9" fillId="0" borderId="28" xfId="68" applyFont="1" applyFill="1" applyBorder="1" applyAlignment="1" applyProtection="1">
      <alignment vertical="center" wrapText="1" shrinkToFit="1"/>
      <protection/>
    </xf>
    <xf numFmtId="186" fontId="156" fillId="0" borderId="0" xfId="0" applyNumberFormat="1" applyFont="1" applyAlignment="1">
      <alignment vertical="center"/>
    </xf>
    <xf numFmtId="0" fontId="10" fillId="0" borderId="0" xfId="67" applyFont="1" applyAlignment="1" applyProtection="1">
      <alignment horizontal="right" vertical="center"/>
      <protection/>
    </xf>
    <xf numFmtId="0" fontId="188" fillId="0" borderId="0" xfId="0" applyFont="1" applyAlignment="1" applyProtection="1">
      <alignment vertical="center"/>
      <protection/>
    </xf>
    <xf numFmtId="0" fontId="3" fillId="0" borderId="28" xfId="68" applyBorder="1" applyProtection="1">
      <alignment vertical="center"/>
      <protection/>
    </xf>
    <xf numFmtId="0" fontId="4" fillId="0" borderId="27" xfId="68" applyFont="1" applyFill="1" applyBorder="1" applyAlignment="1" applyProtection="1">
      <alignment horizontal="center" vertical="center"/>
      <protection/>
    </xf>
    <xf numFmtId="0" fontId="19" fillId="0" borderId="27" xfId="68" applyNumberFormat="1" applyFont="1" applyFill="1" applyBorder="1" applyAlignment="1" applyProtection="1">
      <alignment horizontal="left" vertical="center" wrapText="1" indent="1"/>
      <protection/>
    </xf>
    <xf numFmtId="0" fontId="3" fillId="0" borderId="0" xfId="68" applyFill="1" applyBorder="1" applyProtection="1">
      <alignment vertical="center"/>
      <protection/>
    </xf>
    <xf numFmtId="0" fontId="19" fillId="0" borderId="0" xfId="68" applyFont="1" applyAlignment="1" applyProtection="1">
      <alignment/>
      <protection/>
    </xf>
    <xf numFmtId="0" fontId="3" fillId="0" borderId="0" xfId="68" applyAlignment="1" applyProtection="1">
      <alignment/>
      <protection/>
    </xf>
    <xf numFmtId="0" fontId="3" fillId="0" borderId="15" xfId="68" applyBorder="1" applyProtection="1">
      <alignment vertical="center"/>
      <protection/>
    </xf>
    <xf numFmtId="0" fontId="3" fillId="0" borderId="16" xfId="68" applyBorder="1" applyProtection="1">
      <alignment vertical="center"/>
      <protection/>
    </xf>
    <xf numFmtId="0" fontId="3" fillId="0" borderId="10" xfId="68" applyBorder="1" applyProtection="1">
      <alignment vertical="center"/>
      <protection/>
    </xf>
    <xf numFmtId="0" fontId="3" fillId="0" borderId="0" xfId="68" applyBorder="1" applyProtection="1">
      <alignment vertical="center"/>
      <protection/>
    </xf>
    <xf numFmtId="0" fontId="3" fillId="0" borderId="0" xfId="68" applyFill="1" applyBorder="1" applyAlignment="1" applyProtection="1">
      <alignment vertical="center"/>
      <protection/>
    </xf>
    <xf numFmtId="0" fontId="3" fillId="0" borderId="11" xfId="68" applyBorder="1" applyProtection="1">
      <alignment vertical="center"/>
      <protection/>
    </xf>
    <xf numFmtId="0" fontId="3" fillId="0" borderId="12" xfId="68" applyBorder="1" applyProtection="1">
      <alignment vertical="center"/>
      <protection/>
    </xf>
    <xf numFmtId="0" fontId="3" fillId="0" borderId="13" xfId="68" applyBorder="1" applyProtection="1">
      <alignment vertical="center"/>
      <protection/>
    </xf>
    <xf numFmtId="0" fontId="3" fillId="0" borderId="14" xfId="68" applyBorder="1" applyProtection="1">
      <alignment vertical="center"/>
      <protection/>
    </xf>
    <xf numFmtId="0" fontId="21" fillId="0" borderId="0" xfId="68" applyFont="1" applyBorder="1" applyAlignment="1" applyProtection="1" quotePrefix="1">
      <alignment horizontal="center" vertical="center"/>
      <protection/>
    </xf>
    <xf numFmtId="0" fontId="11" fillId="0" borderId="0" xfId="68" applyFont="1" applyBorder="1" applyProtection="1">
      <alignment vertical="center"/>
      <protection/>
    </xf>
    <xf numFmtId="0" fontId="11" fillId="0" borderId="13" xfId="68" applyFont="1" applyBorder="1" applyAlignment="1" applyProtection="1">
      <alignment vertical="center"/>
      <protection/>
    </xf>
    <xf numFmtId="0" fontId="13" fillId="39" borderId="29" xfId="68" applyFont="1" applyFill="1" applyBorder="1" applyAlignment="1" applyProtection="1">
      <alignment horizontal="left" vertical="center" wrapText="1" indent="1"/>
      <protection/>
    </xf>
    <xf numFmtId="0" fontId="5" fillId="0" borderId="24" xfId="68" applyFont="1" applyBorder="1" applyAlignment="1" applyProtection="1">
      <alignment horizontal="center" vertical="center" shrinkToFit="1"/>
      <protection/>
    </xf>
    <xf numFmtId="0" fontId="5" fillId="0" borderId="25" xfId="68" applyFont="1" applyBorder="1" applyAlignment="1" applyProtection="1">
      <alignment horizontal="center" vertical="center" shrinkToFit="1"/>
      <protection/>
    </xf>
    <xf numFmtId="0" fontId="4" fillId="0" borderId="0" xfId="67" applyAlignment="1" applyProtection="1">
      <alignment vertical="top" wrapText="1"/>
      <protection/>
    </xf>
    <xf numFmtId="0" fontId="11" fillId="0" borderId="0" xfId="67" applyFont="1" applyAlignment="1" applyProtection="1">
      <alignment vertical="center" wrapText="1"/>
      <protection/>
    </xf>
    <xf numFmtId="0" fontId="17" fillId="0" borderId="0" xfId="67" applyFont="1" applyAlignment="1" applyProtection="1">
      <alignment horizontal="center" vertical="center"/>
      <protection/>
    </xf>
    <xf numFmtId="0" fontId="4" fillId="0" borderId="18" xfId="67" applyBorder="1" applyAlignment="1" applyProtection="1">
      <alignment vertical="center" shrinkToFit="1"/>
      <protection/>
    </xf>
    <xf numFmtId="0" fontId="4" fillId="0" borderId="19" xfId="67" applyBorder="1" applyAlignment="1" applyProtection="1">
      <alignment vertical="center" shrinkToFit="1"/>
      <protection/>
    </xf>
    <xf numFmtId="0" fontId="4" fillId="7" borderId="67" xfId="67" applyFill="1" applyBorder="1" applyAlignment="1" applyProtection="1">
      <alignment vertical="center" shrinkToFit="1"/>
      <protection/>
    </xf>
    <xf numFmtId="0" fontId="4" fillId="0" borderId="67" xfId="67" applyBorder="1" applyAlignment="1" applyProtection="1">
      <alignment vertical="center" shrinkToFit="1"/>
      <protection/>
    </xf>
    <xf numFmtId="0" fontId="4" fillId="7" borderId="19" xfId="67" applyFill="1" applyBorder="1" applyAlignment="1" applyProtection="1">
      <alignment vertical="center" shrinkToFit="1"/>
      <protection/>
    </xf>
    <xf numFmtId="0" fontId="4" fillId="7" borderId="20" xfId="67" applyFill="1" applyBorder="1" applyAlignment="1" applyProtection="1">
      <alignment vertical="center" shrinkToFit="1"/>
      <protection/>
    </xf>
    <xf numFmtId="0" fontId="4" fillId="0" borderId="20" xfId="67" applyBorder="1" applyAlignment="1" applyProtection="1">
      <alignment vertical="center" shrinkToFit="1"/>
      <protection/>
    </xf>
    <xf numFmtId="0" fontId="4" fillId="0" borderId="21" xfId="67" applyBorder="1" applyAlignment="1" applyProtection="1">
      <alignment vertical="center" shrinkToFit="1"/>
      <protection/>
    </xf>
    <xf numFmtId="0" fontId="4" fillId="0" borderId="22" xfId="67" applyBorder="1" applyAlignment="1" applyProtection="1">
      <alignment vertical="center" shrinkToFit="1"/>
      <protection/>
    </xf>
    <xf numFmtId="0" fontId="4" fillId="7" borderId="28" xfId="67" applyFill="1" applyBorder="1" applyAlignment="1" applyProtection="1">
      <alignment vertical="center" shrinkToFit="1"/>
      <protection/>
    </xf>
    <xf numFmtId="0" fontId="4" fillId="0" borderId="28" xfId="67" applyBorder="1" applyAlignment="1" applyProtection="1">
      <alignment vertical="center" shrinkToFit="1"/>
      <protection/>
    </xf>
    <xf numFmtId="0" fontId="4" fillId="7" borderId="22" xfId="67" applyFill="1" applyBorder="1" applyAlignment="1" applyProtection="1">
      <alignment vertical="center" shrinkToFit="1"/>
      <protection/>
    </xf>
    <xf numFmtId="0" fontId="4" fillId="7" borderId="23" xfId="67" applyFill="1" applyBorder="1" applyAlignment="1" applyProtection="1">
      <alignment vertical="center" shrinkToFit="1"/>
      <protection/>
    </xf>
    <xf numFmtId="0" fontId="4" fillId="0" borderId="23" xfId="67" applyBorder="1" applyAlignment="1" applyProtection="1">
      <alignment vertical="center" shrinkToFit="1"/>
      <protection/>
    </xf>
    <xf numFmtId="0" fontId="4" fillId="0" borderId="68" xfId="67" applyBorder="1" applyAlignment="1" applyProtection="1">
      <alignment vertical="center" shrinkToFit="1"/>
      <protection/>
    </xf>
    <xf numFmtId="0" fontId="4" fillId="0" borderId="24" xfId="67" applyBorder="1" applyAlignment="1" applyProtection="1">
      <alignment vertical="center" shrinkToFit="1"/>
      <protection/>
    </xf>
    <xf numFmtId="0" fontId="4" fillId="7" borderId="69" xfId="67" applyFill="1" applyBorder="1" applyAlignment="1" applyProtection="1">
      <alignment vertical="center" shrinkToFit="1"/>
      <protection/>
    </xf>
    <xf numFmtId="0" fontId="4" fillId="0" borderId="69" xfId="67" applyBorder="1" applyAlignment="1" applyProtection="1">
      <alignment vertical="center" shrinkToFit="1"/>
      <protection/>
    </xf>
    <xf numFmtId="0" fontId="4" fillId="7" borderId="24" xfId="67" applyFill="1" applyBorder="1" applyAlignment="1" applyProtection="1">
      <alignment vertical="center" shrinkToFit="1"/>
      <protection/>
    </xf>
    <xf numFmtId="0" fontId="4" fillId="7" borderId="25" xfId="67" applyFill="1" applyBorder="1" applyAlignment="1" applyProtection="1">
      <alignment vertical="center" shrinkToFit="1"/>
      <protection/>
    </xf>
    <xf numFmtId="0" fontId="4" fillId="0" borderId="25" xfId="67" applyBorder="1" applyAlignment="1" applyProtection="1">
      <alignment vertical="center" shrinkToFit="1"/>
      <protection/>
    </xf>
    <xf numFmtId="0" fontId="30" fillId="0" borderId="15" xfId="67" applyFont="1" applyBorder="1" applyProtection="1">
      <alignment vertical="center"/>
      <protection/>
    </xf>
    <xf numFmtId="0" fontId="11" fillId="0" borderId="16" xfId="67" applyFont="1" applyBorder="1" applyProtection="1">
      <alignment vertical="center"/>
      <protection/>
    </xf>
    <xf numFmtId="0" fontId="25" fillId="0" borderId="16" xfId="67" applyFont="1" applyBorder="1" applyProtection="1">
      <alignment vertical="center"/>
      <protection/>
    </xf>
    <xf numFmtId="0" fontId="25" fillId="0" borderId="16" xfId="67" applyFont="1" applyBorder="1" applyAlignment="1" applyProtection="1">
      <alignment/>
      <protection/>
    </xf>
    <xf numFmtId="199" fontId="3" fillId="0" borderId="16" xfId="67" applyNumberFormat="1" applyFont="1" applyBorder="1" applyProtection="1">
      <alignment vertical="center"/>
      <protection/>
    </xf>
    <xf numFmtId="0" fontId="30" fillId="0" borderId="10" xfId="67" applyFont="1" applyBorder="1" applyProtection="1">
      <alignment vertical="center"/>
      <protection/>
    </xf>
    <xf numFmtId="0" fontId="11" fillId="0" borderId="0" xfId="67" applyFont="1" applyProtection="1">
      <alignment vertical="center"/>
      <protection/>
    </xf>
    <xf numFmtId="0" fontId="25" fillId="0" borderId="0" xfId="67" applyFont="1" applyProtection="1">
      <alignment vertical="center"/>
      <protection/>
    </xf>
    <xf numFmtId="0" fontId="25" fillId="0" borderId="0" xfId="67" applyFont="1" applyAlignment="1" applyProtection="1">
      <alignment/>
      <protection/>
    </xf>
    <xf numFmtId="199" fontId="3" fillId="0" borderId="0" xfId="67" applyNumberFormat="1" applyFont="1" applyProtection="1">
      <alignment vertical="center"/>
      <protection/>
    </xf>
    <xf numFmtId="0" fontId="11" fillId="0" borderId="13" xfId="67" applyFont="1" applyBorder="1" applyProtection="1">
      <alignment vertical="center"/>
      <protection/>
    </xf>
    <xf numFmtId="0" fontId="11" fillId="0" borderId="0" xfId="67" applyFont="1" applyAlignment="1" applyProtection="1">
      <alignment horizontal="center" vertical="center"/>
      <protection/>
    </xf>
    <xf numFmtId="218" fontId="12" fillId="0" borderId="0" xfId="56" applyNumberFormat="1" applyFont="1" applyFill="1" applyBorder="1" applyAlignment="1" applyProtection="1">
      <alignment horizontal="center" vertical="center" shrinkToFit="1"/>
      <protection/>
    </xf>
    <xf numFmtId="218" fontId="12" fillId="0" borderId="70" xfId="56" applyNumberFormat="1" applyFont="1" applyFill="1" applyBorder="1" applyAlignment="1" applyProtection="1">
      <alignment horizontal="center" vertical="center" shrinkToFit="1"/>
      <protection/>
    </xf>
    <xf numFmtId="218" fontId="25" fillId="0" borderId="30" xfId="56" applyNumberFormat="1" applyFont="1" applyFill="1" applyBorder="1" applyAlignment="1" applyProtection="1">
      <alignment shrinkToFit="1"/>
      <protection/>
    </xf>
    <xf numFmtId="218" fontId="25" fillId="0" borderId="16" xfId="56" applyNumberFormat="1" applyFont="1" applyFill="1" applyBorder="1" applyAlignment="1" applyProtection="1">
      <alignment shrinkToFit="1"/>
      <protection/>
    </xf>
    <xf numFmtId="218" fontId="25" fillId="0" borderId="17" xfId="56" applyNumberFormat="1" applyFont="1" applyFill="1" applyBorder="1" applyAlignment="1" applyProtection="1">
      <alignment shrinkToFit="1"/>
      <protection/>
    </xf>
    <xf numFmtId="0" fontId="6" fillId="41" borderId="30" xfId="67" applyFont="1" applyFill="1" applyBorder="1" applyProtection="1">
      <alignment vertical="center"/>
      <protection/>
    </xf>
    <xf numFmtId="0" fontId="4" fillId="41" borderId="16" xfId="67" applyFill="1" applyBorder="1" applyProtection="1">
      <alignment vertical="center"/>
      <protection/>
    </xf>
    <xf numFmtId="0" fontId="4" fillId="41" borderId="17" xfId="67" applyFill="1" applyBorder="1" applyProtection="1">
      <alignment vertical="center"/>
      <protection/>
    </xf>
    <xf numFmtId="0" fontId="6" fillId="41" borderId="12" xfId="67" applyFont="1" applyFill="1" applyBorder="1" applyAlignment="1" applyProtection="1">
      <alignment vertical="center" textRotation="255"/>
      <protection/>
    </xf>
    <xf numFmtId="0" fontId="4" fillId="41" borderId="13" xfId="67" applyFill="1" applyBorder="1" applyProtection="1">
      <alignment vertical="center"/>
      <protection/>
    </xf>
    <xf numFmtId="0" fontId="4" fillId="41" borderId="14" xfId="67" applyFill="1" applyBorder="1" applyProtection="1">
      <alignment vertical="center"/>
      <protection/>
    </xf>
    <xf numFmtId="0" fontId="32" fillId="0" borderId="0" xfId="67" applyFont="1" applyProtection="1">
      <alignment vertical="center"/>
      <protection/>
    </xf>
    <xf numFmtId="0" fontId="4" fillId="0" borderId="49" xfId="67" applyBorder="1" applyProtection="1">
      <alignment vertical="center"/>
      <protection/>
    </xf>
    <xf numFmtId="0" fontId="4" fillId="7" borderId="49" xfId="67" applyFill="1" applyBorder="1" applyProtection="1">
      <alignment vertical="center"/>
      <protection/>
    </xf>
    <xf numFmtId="0" fontId="4" fillId="0" borderId="49" xfId="67" applyBorder="1" applyAlignment="1" applyProtection="1">
      <alignment vertical="center" shrinkToFit="1"/>
      <protection/>
    </xf>
    <xf numFmtId="176" fontId="4" fillId="0" borderId="49" xfId="67" applyNumberFormat="1" applyBorder="1" applyAlignment="1" applyProtection="1">
      <alignment vertical="center" shrinkToFit="1"/>
      <protection/>
    </xf>
    <xf numFmtId="0" fontId="189" fillId="0" borderId="17" xfId="67" applyFont="1" applyBorder="1" applyProtection="1">
      <alignment vertical="center"/>
      <protection/>
    </xf>
    <xf numFmtId="0" fontId="190" fillId="0" borderId="56" xfId="67" applyFont="1" applyBorder="1" applyProtection="1">
      <alignment vertical="center"/>
      <protection/>
    </xf>
    <xf numFmtId="0" fontId="190" fillId="0" borderId="30" xfId="67" applyFont="1" applyBorder="1" applyProtection="1">
      <alignment vertical="center"/>
      <protection/>
    </xf>
    <xf numFmtId="0" fontId="189" fillId="0" borderId="16" xfId="67" applyFont="1" applyBorder="1" applyProtection="1">
      <alignment vertical="center"/>
      <protection/>
    </xf>
    <xf numFmtId="0" fontId="189" fillId="0" borderId="16" xfId="67" applyFont="1" applyBorder="1" applyAlignment="1" applyProtection="1">
      <alignment horizontal="left"/>
      <protection/>
    </xf>
    <xf numFmtId="0" fontId="190" fillId="0" borderId="0" xfId="67" applyFont="1" applyAlignment="1" applyProtection="1">
      <alignment horizontal="left" vertical="center"/>
      <protection/>
    </xf>
    <xf numFmtId="0" fontId="190" fillId="0" borderId="11" xfId="67" applyFont="1" applyBorder="1" applyProtection="1">
      <alignment vertical="center"/>
      <protection/>
    </xf>
    <xf numFmtId="0" fontId="190" fillId="0" borderId="10" xfId="67" applyFont="1" applyBorder="1" applyProtection="1">
      <alignment vertical="center"/>
      <protection/>
    </xf>
    <xf numFmtId="0" fontId="190" fillId="0" borderId="0" xfId="67" applyFont="1" applyProtection="1">
      <alignment vertical="center"/>
      <protection/>
    </xf>
    <xf numFmtId="0" fontId="189" fillId="0" borderId="10" xfId="67" applyFont="1" applyBorder="1" applyAlignment="1" applyProtection="1">
      <alignment horizontal="left"/>
      <protection/>
    </xf>
    <xf numFmtId="0" fontId="190" fillId="0" borderId="16" xfId="67" applyFont="1" applyBorder="1" applyAlignment="1" applyProtection="1">
      <alignment horizontal="left" vertical="center"/>
      <protection/>
    </xf>
    <xf numFmtId="0" fontId="9" fillId="0" borderId="13" xfId="67" applyFont="1" applyBorder="1" applyAlignment="1" applyProtection="1">
      <alignment/>
      <protection/>
    </xf>
    <xf numFmtId="218" fontId="11" fillId="0" borderId="13" xfId="67" applyNumberFormat="1" applyFont="1" applyBorder="1" applyProtection="1">
      <alignment vertical="center"/>
      <protection/>
    </xf>
    <xf numFmtId="0" fontId="191" fillId="0" borderId="27" xfId="67" applyFont="1" applyBorder="1" applyAlignment="1" applyProtection="1">
      <alignment horizontal="left" vertical="center" textRotation="255" indent="1"/>
      <protection/>
    </xf>
    <xf numFmtId="0" fontId="192" fillId="0" borderId="27" xfId="67" applyFont="1" applyBorder="1" applyAlignment="1" applyProtection="1">
      <alignment horizontal="left" vertical="center" indent="1"/>
      <protection/>
    </xf>
    <xf numFmtId="0" fontId="190" fillId="0" borderId="27" xfId="67" applyFont="1" applyBorder="1" applyProtection="1">
      <alignment vertical="center"/>
      <protection/>
    </xf>
    <xf numFmtId="0" fontId="190" fillId="0" borderId="10" xfId="67" applyFont="1" applyBorder="1" applyAlignment="1" applyProtection="1">
      <alignment horizontal="left" vertical="center"/>
      <protection/>
    </xf>
    <xf numFmtId="0" fontId="190" fillId="0" borderId="0" xfId="67" applyFont="1" applyAlignment="1" applyProtection="1">
      <alignment/>
      <protection/>
    </xf>
    <xf numFmtId="0" fontId="190" fillId="0" borderId="11" xfId="67" applyFont="1" applyBorder="1" applyAlignment="1" applyProtection="1">
      <alignment horizontal="left" vertical="center"/>
      <protection/>
    </xf>
    <xf numFmtId="0" fontId="190" fillId="0" borderId="71" xfId="67" applyFont="1" applyBorder="1" applyProtection="1">
      <alignment vertical="center"/>
      <protection/>
    </xf>
    <xf numFmtId="0" fontId="4" fillId="0" borderId="12" xfId="67" applyBorder="1" applyProtection="1">
      <alignment vertical="center"/>
      <protection/>
    </xf>
    <xf numFmtId="0" fontId="190" fillId="0" borderId="72" xfId="67" applyFont="1" applyBorder="1" applyAlignment="1" applyProtection="1">
      <alignment/>
      <protection/>
    </xf>
    <xf numFmtId="0" fontId="2" fillId="0" borderId="0" xfId="67" applyFont="1" applyProtection="1">
      <alignment vertical="center"/>
      <protection/>
    </xf>
    <xf numFmtId="0" fontId="180" fillId="0" borderId="0" xfId="67" applyFont="1" applyProtection="1">
      <alignment vertical="center"/>
      <protection/>
    </xf>
    <xf numFmtId="0" fontId="193" fillId="0" borderId="0" xfId="67" applyFont="1" applyAlignment="1" applyProtection="1">
      <alignment horizontal="left" vertical="top"/>
      <protection/>
    </xf>
    <xf numFmtId="0" fontId="194" fillId="0" borderId="0" xfId="67" applyFont="1" applyAlignment="1" applyProtection="1">
      <alignment vertical="center" wrapText="1"/>
      <protection/>
    </xf>
    <xf numFmtId="0" fontId="195" fillId="0" borderId="0" xfId="67" applyFont="1" applyProtection="1">
      <alignment vertical="center"/>
      <protection/>
    </xf>
    <xf numFmtId="0" fontId="4" fillId="0" borderId="0" xfId="68" applyFont="1" applyAlignment="1" applyProtection="1">
      <alignment horizontal="left" vertical="center"/>
      <protection/>
    </xf>
    <xf numFmtId="0" fontId="171" fillId="0" borderId="0" xfId="68" applyFont="1" applyProtection="1">
      <alignment vertical="center"/>
      <protection/>
    </xf>
    <xf numFmtId="0" fontId="35" fillId="0" borderId="0" xfId="68" applyFont="1" applyAlignment="1" applyProtection="1">
      <alignment horizontal="right" vertical="center"/>
      <protection/>
    </xf>
    <xf numFmtId="0" fontId="4" fillId="0" borderId="0" xfId="68" applyFont="1" applyProtection="1">
      <alignment vertical="center"/>
      <protection/>
    </xf>
    <xf numFmtId="0" fontId="36" fillId="0" borderId="0" xfId="67" applyFont="1" applyAlignment="1" applyProtection="1">
      <alignment horizontal="right" vertical="center"/>
      <protection/>
    </xf>
    <xf numFmtId="0" fontId="17" fillId="0" borderId="0" xfId="67" applyFont="1" applyAlignment="1" applyProtection="1">
      <alignment horizontal="center" vertical="top"/>
      <protection/>
    </xf>
    <xf numFmtId="0" fontId="4" fillId="0" borderId="54" xfId="67" applyBorder="1" applyAlignment="1" applyProtection="1">
      <alignment vertical="center" shrinkToFit="1"/>
      <protection/>
    </xf>
    <xf numFmtId="0" fontId="4" fillId="0" borderId="57" xfId="67" applyBorder="1" applyAlignment="1" applyProtection="1">
      <alignment vertical="center" shrinkToFit="1"/>
      <protection/>
    </xf>
    <xf numFmtId="0" fontId="4" fillId="0" borderId="73" xfId="67" applyBorder="1" applyAlignment="1" applyProtection="1">
      <alignment vertical="center" shrinkToFit="1"/>
      <protection/>
    </xf>
    <xf numFmtId="0" fontId="4" fillId="0" borderId="58" xfId="67" applyBorder="1" applyAlignment="1" applyProtection="1">
      <alignment vertical="center" shrinkToFit="1"/>
      <protection/>
    </xf>
    <xf numFmtId="0" fontId="30" fillId="0" borderId="0" xfId="68" applyFont="1" applyAlignment="1" applyProtection="1">
      <alignment horizontal="left" vertical="center"/>
      <protection/>
    </xf>
    <xf numFmtId="0" fontId="30" fillId="0" borderId="0" xfId="68" applyFont="1" applyProtection="1">
      <alignment vertical="center"/>
      <protection/>
    </xf>
    <xf numFmtId="0" fontId="4" fillId="0" borderId="55" xfId="67" applyBorder="1" applyAlignment="1" applyProtection="1">
      <alignment vertical="center" shrinkToFit="1"/>
      <protection/>
    </xf>
    <xf numFmtId="0" fontId="4" fillId="0" borderId="56" xfId="67" applyBorder="1" applyAlignment="1" applyProtection="1">
      <alignment vertical="center" shrinkToFit="1"/>
      <protection/>
    </xf>
    <xf numFmtId="0" fontId="13" fillId="0" borderId="0" xfId="68" applyFont="1" applyAlignment="1" applyProtection="1">
      <alignment horizontal="left" vertical="center"/>
      <protection/>
    </xf>
    <xf numFmtId="0" fontId="10" fillId="0" borderId="0" xfId="68" applyFont="1" applyAlignment="1" applyProtection="1">
      <alignment horizontal="right" vertical="center"/>
      <protection/>
    </xf>
    <xf numFmtId="0" fontId="4" fillId="0" borderId="13" xfId="68" applyFont="1" applyBorder="1" applyProtection="1">
      <alignment vertical="center"/>
      <protection/>
    </xf>
    <xf numFmtId="0" fontId="11" fillId="0" borderId="12" xfId="68" applyFont="1" applyBorder="1" applyAlignment="1" applyProtection="1">
      <alignment horizontal="center" vertical="center" textRotation="255"/>
      <protection/>
    </xf>
    <xf numFmtId="49" fontId="4" fillId="0" borderId="0" xfId="67" applyNumberFormat="1" applyProtection="1">
      <alignment vertical="center"/>
      <protection/>
    </xf>
    <xf numFmtId="0" fontId="11" fillId="0" borderId="0" xfId="68" applyFont="1" applyAlignment="1" applyProtection="1">
      <alignment horizontal="center" vertical="center" wrapText="1"/>
      <protection/>
    </xf>
    <xf numFmtId="0" fontId="11" fillId="0" borderId="0" xfId="68" applyFont="1" applyAlignment="1" applyProtection="1">
      <alignment horizontal="left" vertical="center" shrinkToFit="1"/>
      <protection/>
    </xf>
    <xf numFmtId="0" fontId="185" fillId="0" borderId="0" xfId="68" applyFont="1" applyProtection="1">
      <alignment vertical="center"/>
      <protection/>
    </xf>
    <xf numFmtId="0" fontId="11" fillId="0" borderId="0" xfId="68" applyFont="1" applyAlignment="1" applyProtection="1">
      <alignment horizontal="justify" vertical="center" wrapText="1"/>
      <protection/>
    </xf>
    <xf numFmtId="0" fontId="185" fillId="0" borderId="0" xfId="68" applyFont="1" applyAlignment="1" applyProtection="1">
      <alignment vertical="top" wrapText="1"/>
      <protection/>
    </xf>
    <xf numFmtId="0" fontId="179" fillId="0" borderId="0" xfId="68" applyFont="1" applyAlignment="1" applyProtection="1">
      <alignment vertical="top"/>
      <protection/>
    </xf>
    <xf numFmtId="0" fontId="4" fillId="0" borderId="0" xfId="67" applyAlignment="1" applyProtection="1">
      <alignment horizontal="left" vertical="center"/>
      <protection/>
    </xf>
    <xf numFmtId="0" fontId="196" fillId="0" borderId="13" xfId="68" applyFont="1" applyBorder="1" applyProtection="1">
      <alignment vertical="center"/>
      <protection/>
    </xf>
    <xf numFmtId="0" fontId="11" fillId="0" borderId="15" xfId="68" applyFont="1" applyBorder="1" applyProtection="1">
      <alignment vertical="center"/>
      <protection/>
    </xf>
    <xf numFmtId="0" fontId="11" fillId="0" borderId="12" xfId="68" applyFont="1" applyBorder="1" applyProtection="1">
      <alignment vertical="center"/>
      <protection/>
    </xf>
    <xf numFmtId="0" fontId="11" fillId="0" borderId="0" xfId="68" applyFont="1" applyProtection="1">
      <alignment vertical="center"/>
      <protection/>
    </xf>
    <xf numFmtId="0" fontId="4" fillId="0" borderId="15" xfId="68" applyFont="1" applyBorder="1" applyProtection="1">
      <alignment vertical="center"/>
      <protection/>
    </xf>
    <xf numFmtId="0" fontId="4" fillId="0" borderId="12" xfId="68" applyFont="1" applyBorder="1" applyProtection="1">
      <alignment vertical="center"/>
      <protection/>
    </xf>
    <xf numFmtId="0" fontId="11" fillId="0" borderId="10" xfId="68" applyFont="1" applyBorder="1" applyAlignment="1" applyProtection="1">
      <alignment horizontal="right" vertical="center"/>
      <protection/>
    </xf>
    <xf numFmtId="0" fontId="11" fillId="0" borderId="10" xfId="68" applyFont="1" applyBorder="1" applyAlignment="1" applyProtection="1">
      <alignment vertical="center" wrapText="1"/>
      <protection/>
    </xf>
    <xf numFmtId="223" fontId="11" fillId="0" borderId="10" xfId="68" applyNumberFormat="1" applyFont="1" applyBorder="1" applyAlignment="1" applyProtection="1">
      <alignment horizontal="right" vertical="center"/>
      <protection/>
    </xf>
    <xf numFmtId="223" fontId="11" fillId="0" borderId="0" xfId="68" applyNumberFormat="1" applyFont="1" applyAlignment="1" applyProtection="1">
      <alignment horizontal="right" vertical="center"/>
      <protection/>
    </xf>
    <xf numFmtId="0" fontId="164" fillId="0" borderId="0" xfId="68" applyFont="1" applyBorder="1" applyAlignment="1" applyProtection="1">
      <alignment horizontal="left" vertical="top" wrapText="1"/>
      <protection/>
    </xf>
    <xf numFmtId="0" fontId="167" fillId="0" borderId="13" xfId="68" applyFont="1" applyBorder="1" applyAlignment="1" applyProtection="1">
      <alignment horizontal="left" vertical="top" wrapText="1"/>
      <protection/>
    </xf>
    <xf numFmtId="0" fontId="156" fillId="0" borderId="0" xfId="67" applyFont="1" applyProtection="1">
      <alignment vertical="center"/>
      <protection/>
    </xf>
    <xf numFmtId="0" fontId="192" fillId="0" borderId="55" xfId="67" applyFont="1" applyBorder="1" applyAlignment="1" applyProtection="1">
      <alignment horizontal="center" vertical="center" shrinkToFit="1"/>
      <protection/>
    </xf>
    <xf numFmtId="0" fontId="160" fillId="0" borderId="26" xfId="67" applyFont="1" applyBorder="1" applyProtection="1">
      <alignment vertical="center"/>
      <protection/>
    </xf>
    <xf numFmtId="0" fontId="160" fillId="0" borderId="57" xfId="67" applyFont="1" applyBorder="1" applyProtection="1">
      <alignment vertical="center"/>
      <protection/>
    </xf>
    <xf numFmtId="0" fontId="160" fillId="0" borderId="74" xfId="67" applyFont="1" applyBorder="1" applyProtection="1">
      <alignment vertical="center"/>
      <protection/>
    </xf>
    <xf numFmtId="0" fontId="4" fillId="0" borderId="75" xfId="67" applyBorder="1" applyAlignment="1" applyProtection="1">
      <alignment vertical="center" shrinkToFit="1"/>
      <protection/>
    </xf>
    <xf numFmtId="0" fontId="160" fillId="0" borderId="58" xfId="67" applyFont="1" applyBorder="1" applyProtection="1">
      <alignment vertical="center"/>
      <protection/>
    </xf>
    <xf numFmtId="0" fontId="160" fillId="0" borderId="76" xfId="67" applyFont="1" applyBorder="1" applyProtection="1">
      <alignment vertical="center"/>
      <protection/>
    </xf>
    <xf numFmtId="0" fontId="4" fillId="0" borderId="77" xfId="67" applyBorder="1" applyAlignment="1" applyProtection="1">
      <alignment vertical="center" shrinkToFit="1"/>
      <protection/>
    </xf>
    <xf numFmtId="0" fontId="160" fillId="0" borderId="56" xfId="67" applyFont="1" applyBorder="1" applyProtection="1">
      <alignment vertical="center"/>
      <protection/>
    </xf>
    <xf numFmtId="0" fontId="160" fillId="0" borderId="78" xfId="67" applyFont="1" applyBorder="1" applyProtection="1">
      <alignment vertical="center"/>
      <protection/>
    </xf>
    <xf numFmtId="3" fontId="197" fillId="33" borderId="55" xfId="0" applyNumberFormat="1" applyFont="1" applyFill="1" applyBorder="1" applyAlignment="1" applyProtection="1">
      <alignment vertical="center"/>
      <protection locked="0"/>
    </xf>
    <xf numFmtId="3" fontId="197" fillId="28" borderId="40" xfId="0" applyNumberFormat="1" applyFont="1" applyFill="1" applyBorder="1" applyAlignment="1" applyProtection="1">
      <alignment vertical="center" shrinkToFit="1"/>
      <protection/>
    </xf>
    <xf numFmtId="3" fontId="197" fillId="28" borderId="49" xfId="0" applyNumberFormat="1" applyFont="1" applyFill="1" applyBorder="1" applyAlignment="1" applyProtection="1">
      <alignment vertical="center" shrinkToFit="1"/>
      <protection/>
    </xf>
    <xf numFmtId="3" fontId="197" fillId="28" borderId="27" xfId="0" applyNumberFormat="1" applyFont="1" applyFill="1" applyBorder="1" applyAlignment="1" applyProtection="1">
      <alignment vertical="center" shrinkToFit="1"/>
      <protection/>
    </xf>
    <xf numFmtId="3" fontId="197" fillId="28" borderId="49" xfId="0" applyNumberFormat="1" applyFont="1" applyFill="1" applyBorder="1" applyAlignment="1" applyProtection="1">
      <alignment vertical="center" wrapText="1"/>
      <protection/>
    </xf>
    <xf numFmtId="0" fontId="198" fillId="0" borderId="0" xfId="0" applyFont="1" applyAlignment="1" applyProtection="1">
      <alignment vertical="center"/>
      <protection/>
    </xf>
    <xf numFmtId="0" fontId="178" fillId="0" borderId="0" xfId="0" applyFont="1" applyAlignment="1" applyProtection="1">
      <alignment vertical="center"/>
      <protection/>
    </xf>
    <xf numFmtId="0" fontId="156" fillId="0" borderId="0" xfId="0" applyFont="1" applyAlignment="1" applyProtection="1">
      <alignment vertical="center"/>
      <protection/>
    </xf>
    <xf numFmtId="185" fontId="0" fillId="0" borderId="49" xfId="0" applyNumberFormat="1" applyBorder="1" applyAlignment="1" applyProtection="1">
      <alignment horizontal="right" vertical="center" shrinkToFit="1"/>
      <protection/>
    </xf>
    <xf numFmtId="0" fontId="199" fillId="0" borderId="0" xfId="0" applyFont="1" applyAlignment="1" applyProtection="1">
      <alignment vertical="center"/>
      <protection/>
    </xf>
    <xf numFmtId="176" fontId="4" fillId="0" borderId="68" xfId="67" applyNumberFormat="1" applyBorder="1" applyAlignment="1" applyProtection="1">
      <alignment horizontal="right" vertical="center" shrinkToFit="1"/>
      <protection/>
    </xf>
    <xf numFmtId="0" fontId="156" fillId="0" borderId="0" xfId="0" applyFont="1" applyAlignment="1" applyProtection="1">
      <alignment horizontal="right"/>
      <protection/>
    </xf>
    <xf numFmtId="0" fontId="200" fillId="0" borderId="0" xfId="0" applyFont="1" applyAlignment="1" applyProtection="1">
      <alignment vertical="center"/>
      <protection/>
    </xf>
    <xf numFmtId="0" fontId="201" fillId="0" borderId="0" xfId="0" applyFont="1" applyAlignment="1" applyProtection="1">
      <alignment vertical="center"/>
      <protection/>
    </xf>
    <xf numFmtId="3" fontId="197" fillId="33" borderId="73" xfId="0" applyNumberFormat="1" applyFont="1" applyFill="1" applyBorder="1" applyAlignment="1" applyProtection="1">
      <alignment vertical="center"/>
      <protection locked="0"/>
    </xf>
    <xf numFmtId="3" fontId="197" fillId="33" borderId="79" xfId="0" applyNumberFormat="1" applyFont="1" applyFill="1" applyBorder="1" applyAlignment="1" applyProtection="1">
      <alignment vertical="center" wrapText="1"/>
      <protection locked="0"/>
    </xf>
    <xf numFmtId="3" fontId="197" fillId="33" borderId="58" xfId="0" applyNumberFormat="1" applyFont="1" applyFill="1" applyBorder="1" applyAlignment="1" applyProtection="1">
      <alignment vertical="center" wrapText="1"/>
      <protection locked="0"/>
    </xf>
    <xf numFmtId="0" fontId="3" fillId="0" borderId="34" xfId="68" applyBorder="1" applyAlignment="1" applyProtection="1">
      <alignment horizontal="center" vertical="center"/>
      <protection/>
    </xf>
    <xf numFmtId="0" fontId="9" fillId="0" borderId="80" xfId="68" applyFont="1" applyFill="1" applyBorder="1" applyAlignment="1" applyProtection="1">
      <alignment vertical="center" wrapText="1"/>
      <protection/>
    </xf>
    <xf numFmtId="0" fontId="202" fillId="0" borderId="21" xfId="68" applyFont="1" applyBorder="1" applyAlignment="1" applyProtection="1">
      <alignment horizontal="center" vertical="center"/>
      <protection/>
    </xf>
    <xf numFmtId="0" fontId="202" fillId="0" borderId="34" xfId="68" applyFont="1" applyBorder="1" applyAlignment="1" applyProtection="1">
      <alignment horizontal="center" vertical="center"/>
      <protection/>
    </xf>
    <xf numFmtId="0" fontId="3" fillId="0" borderId="80" xfId="68" applyBorder="1" applyAlignment="1" applyProtection="1">
      <alignment vertical="center"/>
      <protection/>
    </xf>
    <xf numFmtId="0" fontId="203" fillId="0" borderId="81" xfId="0" applyFont="1" applyBorder="1" applyAlignment="1" applyProtection="1">
      <alignment horizontal="center" vertical="center" shrinkToFit="1"/>
      <protection/>
    </xf>
    <xf numFmtId="0" fontId="203" fillId="0" borderId="79" xfId="0" applyFont="1" applyBorder="1" applyAlignment="1" applyProtection="1">
      <alignment horizontal="center" vertical="center" shrinkToFit="1"/>
      <protection/>
    </xf>
    <xf numFmtId="0" fontId="9" fillId="0" borderId="26" xfId="0" applyFont="1" applyFill="1" applyBorder="1" applyAlignment="1" applyProtection="1">
      <alignment vertical="center"/>
      <protection/>
    </xf>
    <xf numFmtId="0" fontId="9" fillId="33" borderId="26" xfId="0" applyFont="1" applyFill="1" applyBorder="1" applyAlignment="1" applyProtection="1">
      <alignment horizontal="center" vertical="center"/>
      <protection locked="0"/>
    </xf>
    <xf numFmtId="0" fontId="9" fillId="0" borderId="26" xfId="0" applyFont="1" applyBorder="1" applyAlignment="1" applyProtection="1">
      <alignment vertical="center"/>
      <protection/>
    </xf>
    <xf numFmtId="0" fontId="9" fillId="0" borderId="26" xfId="0" applyFont="1" applyBorder="1" applyAlignment="1" applyProtection="1">
      <alignment horizontal="center" vertical="center"/>
      <protection/>
    </xf>
    <xf numFmtId="0" fontId="9" fillId="0" borderId="82" xfId="0" applyFont="1" applyBorder="1" applyAlignment="1" applyProtection="1">
      <alignment horizontal="center" vertical="center"/>
      <protection/>
    </xf>
    <xf numFmtId="0" fontId="203" fillId="0" borderId="77" xfId="0" applyFont="1" applyFill="1" applyBorder="1" applyAlignment="1" applyProtection="1">
      <alignment horizontal="center" vertical="center" shrinkToFit="1"/>
      <protection/>
    </xf>
    <xf numFmtId="0" fontId="204" fillId="0" borderId="0" xfId="0" applyFont="1" applyFill="1" applyBorder="1" applyAlignment="1" applyProtection="1">
      <alignment vertical="center"/>
      <protection/>
    </xf>
    <xf numFmtId="0" fontId="205" fillId="0" borderId="0" xfId="0" applyFont="1" applyFill="1" applyBorder="1" applyAlignment="1" applyProtection="1">
      <alignment vertical="center"/>
      <protection/>
    </xf>
    <xf numFmtId="0" fontId="201" fillId="0" borderId="0" xfId="0" applyFont="1" applyFill="1" applyBorder="1" applyAlignment="1" applyProtection="1">
      <alignment vertical="center"/>
      <protection/>
    </xf>
    <xf numFmtId="3" fontId="190" fillId="33" borderId="57" xfId="0" applyNumberFormat="1" applyFont="1" applyFill="1" applyBorder="1" applyAlignment="1" applyProtection="1">
      <alignment horizontal="center" vertical="center" shrinkToFit="1"/>
      <protection locked="0"/>
    </xf>
    <xf numFmtId="0" fontId="190" fillId="0" borderId="57" xfId="0" applyFont="1" applyBorder="1" applyAlignment="1" applyProtection="1">
      <alignment vertical="center"/>
      <protection/>
    </xf>
    <xf numFmtId="0" fontId="201" fillId="0" borderId="57" xfId="0" applyFont="1" applyBorder="1" applyAlignment="1" applyProtection="1">
      <alignment vertical="center"/>
      <protection/>
    </xf>
    <xf numFmtId="0" fontId="190" fillId="0" borderId="74" xfId="0" applyFont="1" applyBorder="1" applyAlignment="1" applyProtection="1">
      <alignment vertical="center"/>
      <protection/>
    </xf>
    <xf numFmtId="0" fontId="190" fillId="33" borderId="58" xfId="0" applyFont="1" applyFill="1" applyBorder="1" applyAlignment="1" applyProtection="1">
      <alignment horizontal="center" vertical="center" shrinkToFit="1"/>
      <protection locked="0"/>
    </xf>
    <xf numFmtId="0" fontId="9" fillId="33" borderId="80" xfId="0" applyFont="1" applyFill="1" applyBorder="1" applyAlignment="1" applyProtection="1">
      <alignment horizontal="center" vertical="center" wrapText="1"/>
      <protection locked="0"/>
    </xf>
    <xf numFmtId="0" fontId="201" fillId="0" borderId="83" xfId="0" applyFont="1" applyBorder="1" applyAlignment="1" applyProtection="1">
      <alignment vertical="center"/>
      <protection/>
    </xf>
    <xf numFmtId="0" fontId="201" fillId="0" borderId="84" xfId="0" applyFont="1" applyBorder="1" applyAlignment="1" applyProtection="1">
      <alignment vertical="center"/>
      <protection/>
    </xf>
    <xf numFmtId="0" fontId="201" fillId="0" borderId="43" xfId="0" applyFont="1" applyBorder="1" applyAlignment="1" applyProtection="1">
      <alignment vertical="center"/>
      <protection/>
    </xf>
    <xf numFmtId="0" fontId="9" fillId="33" borderId="28" xfId="0" applyFont="1" applyFill="1" applyBorder="1" applyAlignment="1" applyProtection="1">
      <alignment horizontal="center" vertical="center" wrapText="1"/>
      <protection locked="0"/>
    </xf>
    <xf numFmtId="0" fontId="9" fillId="33" borderId="10" xfId="0" applyFont="1" applyFill="1" applyBorder="1" applyAlignment="1" applyProtection="1">
      <alignment horizontal="center" vertical="center"/>
      <protection locked="0"/>
    </xf>
    <xf numFmtId="0" fontId="9" fillId="0" borderId="0" xfId="0" applyFont="1" applyBorder="1" applyAlignment="1" applyProtection="1">
      <alignment vertical="center" wrapText="1"/>
      <protection/>
    </xf>
    <xf numFmtId="0" fontId="9" fillId="0" borderId="71" xfId="0" applyFont="1" applyBorder="1" applyAlignment="1" applyProtection="1">
      <alignment vertical="center" wrapText="1"/>
      <protection/>
    </xf>
    <xf numFmtId="0" fontId="190" fillId="0" borderId="0" xfId="0" applyFont="1" applyBorder="1" applyAlignment="1" applyProtection="1">
      <alignment vertical="center"/>
      <protection/>
    </xf>
    <xf numFmtId="0" fontId="201" fillId="0" borderId="85" xfId="0" applyFont="1" applyBorder="1" applyAlignment="1" applyProtection="1">
      <alignment vertical="center"/>
      <protection/>
    </xf>
    <xf numFmtId="0" fontId="190" fillId="33" borderId="0" xfId="0" applyFont="1" applyFill="1" applyBorder="1" applyAlignment="1" applyProtection="1">
      <alignment horizontal="center" vertical="center" shrinkToFit="1"/>
      <protection locked="0"/>
    </xf>
    <xf numFmtId="0" fontId="201" fillId="0" borderId="11" xfId="0" applyFont="1" applyBorder="1" applyAlignment="1" applyProtection="1">
      <alignment vertical="center"/>
      <protection/>
    </xf>
    <xf numFmtId="0" fontId="9" fillId="0" borderId="10" xfId="0" applyFont="1" applyFill="1" applyBorder="1" applyAlignment="1" applyProtection="1">
      <alignment horizontal="center" vertical="center"/>
      <protection/>
    </xf>
    <xf numFmtId="0" fontId="190" fillId="0" borderId="26" xfId="0" applyFont="1" applyBorder="1" applyAlignment="1" applyProtection="1">
      <alignment horizontal="right" vertical="center"/>
      <protection/>
    </xf>
    <xf numFmtId="0" fontId="9" fillId="0" borderId="86" xfId="0" applyFont="1" applyBorder="1" applyAlignment="1" applyProtection="1">
      <alignment horizontal="left" vertical="center" wrapText="1"/>
      <protection/>
    </xf>
    <xf numFmtId="0" fontId="201" fillId="0" borderId="87" xfId="0" applyFont="1" applyBorder="1" applyAlignment="1" applyProtection="1">
      <alignment vertical="center"/>
      <protection/>
    </xf>
    <xf numFmtId="0" fontId="9" fillId="0" borderId="26" xfId="0" applyFont="1" applyBorder="1" applyAlignment="1" applyProtection="1">
      <alignment vertical="center" wrapText="1"/>
      <protection/>
    </xf>
    <xf numFmtId="0" fontId="9" fillId="0" borderId="82" xfId="0" applyFont="1" applyBorder="1" applyAlignment="1" applyProtection="1">
      <alignment vertical="center" wrapText="1"/>
      <protection/>
    </xf>
    <xf numFmtId="0" fontId="9" fillId="0" borderId="0" xfId="0" applyFont="1" applyBorder="1" applyAlignment="1" applyProtection="1">
      <alignment vertical="center"/>
      <protection/>
    </xf>
    <xf numFmtId="0" fontId="9" fillId="0" borderId="71" xfId="0" applyFont="1" applyBorder="1" applyAlignment="1" applyProtection="1">
      <alignment vertical="center"/>
      <protection/>
    </xf>
    <xf numFmtId="0" fontId="9" fillId="33" borderId="87" xfId="0" applyFont="1" applyFill="1" applyBorder="1" applyAlignment="1" applyProtection="1">
      <alignment horizontal="center" vertical="center"/>
      <protection locked="0"/>
    </xf>
    <xf numFmtId="0" fontId="9" fillId="33" borderId="12" xfId="0" applyFont="1" applyFill="1" applyBorder="1" applyAlignment="1" applyProtection="1">
      <alignment horizontal="center" vertical="center"/>
      <protection locked="0"/>
    </xf>
    <xf numFmtId="0" fontId="9" fillId="0" borderId="10" xfId="0" applyFont="1" applyBorder="1" applyAlignment="1" applyProtection="1">
      <alignment horizontal="left" vertical="center"/>
      <protection/>
    </xf>
    <xf numFmtId="0" fontId="9" fillId="33" borderId="56" xfId="0" applyFont="1" applyFill="1" applyBorder="1" applyAlignment="1" applyProtection="1">
      <alignment horizontal="center" vertical="center"/>
      <protection locked="0"/>
    </xf>
    <xf numFmtId="0" fontId="9" fillId="0" borderId="88" xfId="0" applyFont="1" applyFill="1" applyBorder="1" applyAlignment="1" applyProtection="1">
      <alignment vertical="center"/>
      <protection/>
    </xf>
    <xf numFmtId="0" fontId="9" fillId="0" borderId="76" xfId="0" applyFont="1" applyFill="1" applyBorder="1" applyAlignment="1" applyProtection="1">
      <alignment vertical="center"/>
      <protection/>
    </xf>
    <xf numFmtId="0" fontId="25" fillId="0" borderId="89" xfId="0" applyFont="1" applyFill="1" applyBorder="1" applyAlignment="1" applyProtection="1">
      <alignment vertical="center"/>
      <protection/>
    </xf>
    <xf numFmtId="0" fontId="25" fillId="0" borderId="74" xfId="0" applyFont="1" applyFill="1" applyBorder="1" applyAlignment="1" applyProtection="1">
      <alignment vertical="center"/>
      <protection/>
    </xf>
    <xf numFmtId="0" fontId="21" fillId="0" borderId="0" xfId="68" applyFont="1" applyBorder="1" applyAlignment="1" applyProtection="1" quotePrefix="1">
      <alignment horizontal="left" vertical="center" wrapText="1" indent="1"/>
      <protection/>
    </xf>
    <xf numFmtId="0" fontId="10" fillId="0" borderId="11" xfId="68" applyFont="1" applyBorder="1" applyAlignment="1" applyProtection="1">
      <alignment vertical="center" wrapText="1"/>
      <protection/>
    </xf>
    <xf numFmtId="0" fontId="190" fillId="0" borderId="0" xfId="0" applyFont="1" applyFill="1" applyBorder="1" applyAlignment="1" applyProtection="1">
      <alignment vertical="center"/>
      <protection/>
    </xf>
    <xf numFmtId="3" fontId="190" fillId="0" borderId="0" xfId="0" applyNumberFormat="1" applyFont="1" applyFill="1" applyBorder="1" applyAlignment="1" applyProtection="1">
      <alignment vertical="center" shrinkToFit="1"/>
      <protection/>
    </xf>
    <xf numFmtId="3" fontId="190" fillId="0" borderId="88" xfId="0" applyNumberFormat="1" applyFont="1" applyFill="1" applyBorder="1" applyAlignment="1" applyProtection="1">
      <alignment vertical="center" shrinkToFit="1"/>
      <protection/>
    </xf>
    <xf numFmtId="0" fontId="25" fillId="0" borderId="74" xfId="0" applyFont="1" applyBorder="1" applyAlignment="1" applyProtection="1">
      <alignment horizontal="center" vertical="center"/>
      <protection/>
    </xf>
    <xf numFmtId="0" fontId="9" fillId="33" borderId="16" xfId="0" applyFont="1" applyFill="1" applyBorder="1" applyAlignment="1" applyProtection="1">
      <alignment horizontal="center" vertical="center"/>
      <protection locked="0"/>
    </xf>
    <xf numFmtId="0" fontId="9" fillId="33" borderId="57" xfId="0" applyFont="1" applyFill="1" applyBorder="1" applyAlignment="1" applyProtection="1">
      <alignment horizontal="center" vertical="center"/>
      <protection locked="0"/>
    </xf>
    <xf numFmtId="0" fontId="25" fillId="0" borderId="76" xfId="0" applyFont="1" applyBorder="1" applyAlignment="1" applyProtection="1">
      <alignment horizontal="center" vertical="center"/>
      <protection/>
    </xf>
    <xf numFmtId="0" fontId="9" fillId="33" borderId="28" xfId="0" applyFont="1" applyFill="1" applyBorder="1" applyAlignment="1" applyProtection="1">
      <alignment horizontal="center" vertical="center"/>
      <protection locked="0"/>
    </xf>
    <xf numFmtId="0" fontId="25" fillId="0" borderId="78" xfId="0" applyFont="1" applyBorder="1" applyAlignment="1" applyProtection="1">
      <alignment horizontal="center" vertical="center"/>
      <protection/>
    </xf>
    <xf numFmtId="0" fontId="25" fillId="0" borderId="29" xfId="0" applyFont="1" applyBorder="1" applyAlignment="1" applyProtection="1">
      <alignment horizontal="center" vertical="center"/>
      <protection/>
    </xf>
    <xf numFmtId="0" fontId="9" fillId="33" borderId="54" xfId="0" applyFont="1" applyFill="1" applyBorder="1" applyAlignment="1" applyProtection="1">
      <alignment horizontal="center" vertical="center"/>
      <protection locked="0"/>
    </xf>
    <xf numFmtId="0" fontId="9" fillId="0" borderId="57" xfId="0" applyFont="1" applyBorder="1" applyAlignment="1" applyProtection="1">
      <alignment vertical="center"/>
      <protection/>
    </xf>
    <xf numFmtId="0" fontId="9" fillId="0" borderId="58" xfId="0" applyFont="1" applyBorder="1" applyAlignment="1" applyProtection="1">
      <alignment vertical="center"/>
      <protection/>
    </xf>
    <xf numFmtId="0" fontId="9" fillId="0" borderId="58" xfId="0" applyFont="1" applyBorder="1" applyAlignment="1" applyProtection="1">
      <alignment vertical="center" shrinkToFit="1"/>
      <protection/>
    </xf>
    <xf numFmtId="0" fontId="9" fillId="33" borderId="55" xfId="0" applyFont="1" applyFill="1" applyBorder="1" applyAlignment="1" applyProtection="1">
      <alignment horizontal="center" vertical="center"/>
      <protection locked="0"/>
    </xf>
    <xf numFmtId="0" fontId="9" fillId="33" borderId="90" xfId="0" applyFont="1" applyFill="1" applyBorder="1" applyAlignment="1" applyProtection="1">
      <alignment horizontal="center" vertical="center"/>
      <protection locked="0"/>
    </xf>
    <xf numFmtId="0" fontId="9" fillId="0" borderId="82" xfId="0" applyFont="1" applyFill="1" applyBorder="1" applyAlignment="1" applyProtection="1">
      <alignment vertical="center"/>
      <protection/>
    </xf>
    <xf numFmtId="0" fontId="9" fillId="33" borderId="73" xfId="0" applyFont="1" applyFill="1" applyBorder="1" applyAlignment="1" applyProtection="1">
      <alignment horizontal="center" vertical="center"/>
      <protection locked="0"/>
    </xf>
    <xf numFmtId="0" fontId="9" fillId="0" borderId="76" xfId="0" applyFont="1" applyFill="1" applyBorder="1" applyAlignment="1" applyProtection="1">
      <alignment vertical="center"/>
      <protection/>
    </xf>
    <xf numFmtId="0" fontId="9" fillId="0" borderId="78" xfId="0" applyFont="1" applyFill="1" applyBorder="1" applyAlignment="1" applyProtection="1">
      <alignment vertical="center"/>
      <protection/>
    </xf>
    <xf numFmtId="0" fontId="9" fillId="0" borderId="17" xfId="0" applyFont="1" applyBorder="1" applyAlignment="1" applyProtection="1">
      <alignment vertical="center"/>
      <protection/>
    </xf>
    <xf numFmtId="0" fontId="206" fillId="33" borderId="28" xfId="0" applyFont="1" applyFill="1" applyBorder="1" applyAlignment="1" applyProtection="1">
      <alignment horizontal="center" vertical="center" shrinkToFit="1"/>
      <protection locked="0"/>
    </xf>
    <xf numFmtId="0" fontId="201" fillId="0" borderId="76" xfId="0" applyFont="1" applyBorder="1" applyAlignment="1" applyProtection="1">
      <alignment vertical="center"/>
      <protection/>
    </xf>
    <xf numFmtId="0" fontId="203" fillId="0" borderId="91" xfId="0" applyFont="1" applyFill="1" applyBorder="1" applyAlignment="1" applyProtection="1">
      <alignment vertical="center"/>
      <protection/>
    </xf>
    <xf numFmtId="0" fontId="206" fillId="33" borderId="87" xfId="0" applyFont="1" applyFill="1" applyBorder="1" applyAlignment="1" applyProtection="1">
      <alignment horizontal="center" vertical="center" shrinkToFit="1"/>
      <protection locked="0"/>
    </xf>
    <xf numFmtId="0" fontId="201" fillId="0" borderId="82" xfId="0" applyFont="1" applyBorder="1" applyAlignment="1" applyProtection="1">
      <alignment vertical="center"/>
      <protection/>
    </xf>
    <xf numFmtId="3" fontId="197" fillId="33" borderId="90" xfId="0" applyNumberFormat="1" applyFont="1" applyFill="1" applyBorder="1" applyAlignment="1" applyProtection="1">
      <alignment vertical="center"/>
      <protection locked="0"/>
    </xf>
    <xf numFmtId="3" fontId="197" fillId="33" borderId="92" xfId="0" applyNumberFormat="1" applyFont="1" applyFill="1" applyBorder="1" applyAlignment="1" applyProtection="1">
      <alignment vertical="center" wrapText="1"/>
      <protection locked="0"/>
    </xf>
    <xf numFmtId="3" fontId="197" fillId="33" borderId="26" xfId="0" applyNumberFormat="1" applyFont="1" applyFill="1" applyBorder="1" applyAlignment="1" applyProtection="1">
      <alignment vertical="center" wrapText="1"/>
      <protection locked="0"/>
    </xf>
    <xf numFmtId="0" fontId="0" fillId="0" borderId="49" xfId="0" applyBorder="1" applyAlignment="1" applyProtection="1">
      <alignment horizontal="center" vertical="center" wrapText="1"/>
      <protection/>
    </xf>
    <xf numFmtId="56" fontId="206" fillId="0" borderId="59" xfId="0" applyNumberFormat="1" applyFont="1" applyBorder="1" applyAlignment="1" applyProtection="1" quotePrefix="1">
      <alignment horizontal="center" vertical="center"/>
      <protection/>
    </xf>
    <xf numFmtId="56" fontId="23" fillId="0" borderId="84" xfId="0" applyNumberFormat="1" applyFont="1" applyBorder="1" applyAlignment="1" applyProtection="1" quotePrefix="1">
      <alignment horizontal="center" vertical="center"/>
      <protection/>
    </xf>
    <xf numFmtId="0" fontId="206" fillId="33" borderId="80" xfId="0" applyFont="1" applyFill="1" applyBorder="1" applyAlignment="1" applyProtection="1">
      <alignment horizontal="center" vertical="center" shrinkToFit="1"/>
      <protection locked="0"/>
    </xf>
    <xf numFmtId="0" fontId="201" fillId="0" borderId="91" xfId="0" applyFont="1" applyBorder="1" applyAlignment="1" applyProtection="1">
      <alignment vertical="center"/>
      <protection/>
    </xf>
    <xf numFmtId="0" fontId="23" fillId="33" borderId="87" xfId="0" applyFont="1" applyFill="1" applyBorder="1" applyAlignment="1" applyProtection="1">
      <alignment horizontal="center" vertical="center" shrinkToFit="1"/>
      <protection locked="0"/>
    </xf>
    <xf numFmtId="0" fontId="203" fillId="0" borderId="82" xfId="0" applyFont="1" applyBorder="1" applyAlignment="1" applyProtection="1">
      <alignment vertical="center"/>
      <protection/>
    </xf>
    <xf numFmtId="0" fontId="207" fillId="0" borderId="39" xfId="0" applyFont="1" applyBorder="1" applyAlignment="1" applyProtection="1">
      <alignment vertical="center" wrapText="1"/>
      <protection/>
    </xf>
    <xf numFmtId="0" fontId="156" fillId="8" borderId="46" xfId="0" applyFont="1" applyFill="1" applyBorder="1" applyAlignment="1">
      <alignment horizontal="center" vertical="top" wrapText="1"/>
    </xf>
    <xf numFmtId="0" fontId="156" fillId="8" borderId="47" xfId="0" applyFont="1" applyFill="1" applyBorder="1" applyAlignment="1">
      <alignment horizontal="center" vertical="top" wrapText="1"/>
    </xf>
    <xf numFmtId="0" fontId="156" fillId="42" borderId="46" xfId="0" applyFont="1" applyFill="1" applyBorder="1" applyAlignment="1">
      <alignment horizontal="center" vertical="top" wrapText="1"/>
    </xf>
    <xf numFmtId="0" fontId="156" fillId="42" borderId="47" xfId="0" applyFont="1" applyFill="1" applyBorder="1" applyAlignment="1">
      <alignment horizontal="center" vertical="top" wrapText="1"/>
    </xf>
    <xf numFmtId="184" fontId="156" fillId="33" borderId="65" xfId="0" applyNumberFormat="1" applyFont="1" applyFill="1" applyBorder="1" applyAlignment="1">
      <alignment horizontal="left" vertical="center"/>
    </xf>
    <xf numFmtId="0" fontId="156" fillId="34" borderId="59" xfId="0" applyFont="1" applyFill="1" applyBorder="1" applyAlignment="1">
      <alignment horizontal="right" vertical="center" shrinkToFit="1"/>
    </xf>
    <xf numFmtId="186" fontId="156" fillId="33" borderId="65" xfId="0" applyNumberFormat="1" applyFont="1" applyFill="1" applyBorder="1" applyAlignment="1">
      <alignment horizontal="left" vertical="center"/>
    </xf>
    <xf numFmtId="0" fontId="156" fillId="38" borderId="39" xfId="0" applyFont="1" applyFill="1" applyBorder="1" applyAlignment="1">
      <alignment horizontal="right" vertical="center" shrinkToFit="1"/>
    </xf>
    <xf numFmtId="181" fontId="156" fillId="33" borderId="64" xfId="0" applyNumberFormat="1" applyFont="1" applyFill="1" applyBorder="1" applyAlignment="1">
      <alignment horizontal="left" vertical="center"/>
    </xf>
    <xf numFmtId="0" fontId="156" fillId="0" borderId="93" xfId="0" applyFont="1" applyBorder="1" applyAlignment="1">
      <alignment horizontal="right" vertical="center" shrinkToFit="1"/>
    </xf>
    <xf numFmtId="0" fontId="156" fillId="33" borderId="61" xfId="0" applyNumberFormat="1" applyFont="1" applyFill="1" applyBorder="1" applyAlignment="1">
      <alignment horizontal="left" vertical="center"/>
    </xf>
    <xf numFmtId="0" fontId="9" fillId="0" borderId="94" xfId="68" applyFont="1" applyFill="1" applyBorder="1" applyAlignment="1" applyProtection="1">
      <alignment vertical="center" wrapText="1"/>
      <protection/>
    </xf>
    <xf numFmtId="0" fontId="3" fillId="43" borderId="12" xfId="68" applyFill="1" applyBorder="1" applyProtection="1">
      <alignment vertical="center"/>
      <protection/>
    </xf>
    <xf numFmtId="0" fontId="0" fillId="44" borderId="95" xfId="0" applyFill="1" applyBorder="1" applyAlignment="1" applyProtection="1">
      <alignment horizontal="center" vertical="center" wrapText="1"/>
      <protection/>
    </xf>
    <xf numFmtId="0" fontId="0" fillId="44" borderId="56" xfId="0" applyFill="1" applyBorder="1" applyAlignment="1" applyProtection="1">
      <alignment horizontal="center" vertical="center" wrapText="1"/>
      <protection/>
    </xf>
    <xf numFmtId="0" fontId="0" fillId="0" borderId="0" xfId="71" applyFont="1" applyBorder="1" applyAlignment="1" applyProtection="1">
      <alignment vertical="center" wrapText="1"/>
      <protection/>
    </xf>
    <xf numFmtId="0" fontId="0" fillId="0" borderId="49" xfId="0" applyBorder="1" applyAlignment="1" applyProtection="1">
      <alignment horizontal="center" vertical="center"/>
      <protection/>
    </xf>
    <xf numFmtId="0" fontId="160" fillId="33" borderId="16" xfId="67" applyFont="1" applyFill="1" applyBorder="1" applyAlignment="1" applyProtection="1">
      <alignment horizontal="center" vertical="center"/>
      <protection locked="0"/>
    </xf>
    <xf numFmtId="0" fontId="173" fillId="0" borderId="0" xfId="67" applyFont="1" applyBorder="1" applyAlignment="1" applyProtection="1">
      <alignment horizontal="left" vertical="center" wrapText="1"/>
      <protection/>
    </xf>
    <xf numFmtId="0" fontId="160" fillId="0" borderId="54" xfId="67" applyFont="1" applyBorder="1" applyAlignment="1" applyProtection="1">
      <alignment horizontal="center" vertical="center"/>
      <protection/>
    </xf>
    <xf numFmtId="0" fontId="160" fillId="0" borderId="55" xfId="67" applyFont="1" applyBorder="1" applyAlignment="1" applyProtection="1">
      <alignment horizontal="center" vertical="center"/>
      <protection/>
    </xf>
    <xf numFmtId="0" fontId="160" fillId="0" borderId="78" xfId="67" applyFont="1" applyBorder="1" applyAlignment="1" applyProtection="1">
      <alignment horizontal="center" vertical="center"/>
      <protection/>
    </xf>
    <xf numFmtId="0" fontId="160" fillId="0" borderId="82" xfId="67" applyFont="1" applyBorder="1" applyAlignment="1" applyProtection="1">
      <alignment horizontal="center" vertical="center"/>
      <protection/>
    </xf>
    <xf numFmtId="0" fontId="181" fillId="0" borderId="0" xfId="67" applyFont="1" applyBorder="1" applyProtection="1">
      <alignment vertical="center"/>
      <protection/>
    </xf>
    <xf numFmtId="0" fontId="160" fillId="0" borderId="73" xfId="67" applyFont="1" applyBorder="1" applyAlignment="1" applyProtection="1">
      <alignment horizontal="center" vertical="center"/>
      <protection/>
    </xf>
    <xf numFmtId="0" fontId="160" fillId="0" borderId="76" xfId="67" applyFont="1" applyBorder="1" applyAlignment="1" applyProtection="1">
      <alignment horizontal="center" vertical="center"/>
      <protection/>
    </xf>
    <xf numFmtId="0" fontId="208" fillId="0" borderId="0" xfId="0" applyFont="1" applyAlignment="1" applyProtection="1">
      <alignment horizontal="center" vertical="center"/>
      <protection/>
    </xf>
    <xf numFmtId="0" fontId="168" fillId="0" borderId="0" xfId="0" applyFont="1" applyAlignment="1" applyProtection="1">
      <alignment horizontal="right" vertical="center"/>
      <protection/>
    </xf>
    <xf numFmtId="0" fontId="207" fillId="0" borderId="22" xfId="0" applyFont="1" applyBorder="1" applyAlignment="1" applyProtection="1">
      <alignment vertical="center" wrapText="1"/>
      <protection/>
    </xf>
    <xf numFmtId="0" fontId="156" fillId="0" borderId="96" xfId="0" applyFont="1" applyBorder="1" applyAlignment="1" applyProtection="1">
      <alignment horizontal="center" vertical="center"/>
      <protection/>
    </xf>
    <xf numFmtId="0" fontId="164" fillId="0" borderId="0" xfId="68" applyFont="1" applyAlignment="1" applyProtection="1">
      <alignment vertical="top"/>
      <protection/>
    </xf>
    <xf numFmtId="0" fontId="190" fillId="0" borderId="16" xfId="67" applyFont="1" applyBorder="1" applyProtection="1">
      <alignment vertical="center"/>
      <protection/>
    </xf>
    <xf numFmtId="0" fontId="190" fillId="0" borderId="17" xfId="67" applyFont="1" applyBorder="1" applyProtection="1">
      <alignment vertical="center"/>
      <protection/>
    </xf>
    <xf numFmtId="0" fontId="190" fillId="0" borderId="14" xfId="67" applyFont="1" applyBorder="1" applyAlignment="1" applyProtection="1">
      <alignment/>
      <protection/>
    </xf>
    <xf numFmtId="0" fontId="209" fillId="0" borderId="0" xfId="67" applyFont="1" applyAlignment="1" applyProtection="1">
      <alignment horizontal="right" vertical="top" textRotation="255"/>
      <protection/>
    </xf>
    <xf numFmtId="0" fontId="160" fillId="0" borderId="16" xfId="67" applyFont="1" applyBorder="1" applyAlignment="1" applyProtection="1">
      <alignment horizontal="center" vertical="center"/>
      <protection/>
    </xf>
    <xf numFmtId="0" fontId="163" fillId="0" borderId="0" xfId="67" applyFont="1" applyBorder="1" applyAlignment="1" applyProtection="1">
      <alignment horizontal="center" vertical="center" textRotation="255"/>
      <protection/>
    </xf>
    <xf numFmtId="0" fontId="174" fillId="0" borderId="0" xfId="67" applyFont="1" applyBorder="1" applyAlignment="1" applyProtection="1">
      <alignment horizontal="center" vertical="top" wrapText="1"/>
      <protection/>
    </xf>
    <xf numFmtId="0" fontId="164" fillId="0" borderId="0" xfId="67" applyFont="1" applyBorder="1" applyAlignment="1" applyProtection="1">
      <alignment horizontal="left" wrapText="1"/>
      <protection/>
    </xf>
    <xf numFmtId="0" fontId="13" fillId="39" borderId="0" xfId="67" applyFont="1" applyFill="1" applyBorder="1" applyAlignment="1" applyProtection="1">
      <alignment horizontal="center" vertical="center" shrinkToFit="1"/>
      <protection locked="0"/>
    </xf>
    <xf numFmtId="189" fontId="160" fillId="39" borderId="16" xfId="67" applyNumberFormat="1" applyFont="1" applyFill="1" applyBorder="1" applyAlignment="1" applyProtection="1">
      <alignment horizontal="center" vertical="center"/>
      <protection locked="0"/>
    </xf>
    <xf numFmtId="0" fontId="168" fillId="0" borderId="0" xfId="67" applyFont="1" applyAlignment="1" applyProtection="1">
      <alignment horizontal="right" vertical="center"/>
      <protection/>
    </xf>
    <xf numFmtId="0" fontId="207" fillId="0" borderId="59" xfId="0" applyFont="1" applyBorder="1" applyAlignment="1" applyProtection="1">
      <alignment vertical="center" wrapText="1"/>
      <protection/>
    </xf>
    <xf numFmtId="3" fontId="197" fillId="44" borderId="79" xfId="0" applyNumberFormat="1" applyFont="1" applyFill="1" applyBorder="1" applyAlignment="1" applyProtection="1">
      <alignment vertical="center" wrapText="1"/>
      <protection/>
    </xf>
    <xf numFmtId="3" fontId="197" fillId="44" borderId="58" xfId="0" applyNumberFormat="1" applyFont="1" applyFill="1" applyBorder="1" applyAlignment="1" applyProtection="1">
      <alignment vertical="center" wrapText="1"/>
      <protection/>
    </xf>
    <xf numFmtId="3" fontId="197" fillId="28" borderId="55" xfId="0" applyNumberFormat="1" applyFont="1" applyFill="1" applyBorder="1" applyAlignment="1" applyProtection="1">
      <alignment vertical="center"/>
      <protection/>
    </xf>
    <xf numFmtId="3" fontId="197" fillId="28" borderId="95" xfId="0" applyNumberFormat="1" applyFont="1" applyFill="1" applyBorder="1" applyAlignment="1" applyProtection="1">
      <alignment vertical="center" wrapText="1"/>
      <protection/>
    </xf>
    <xf numFmtId="3" fontId="197" fillId="28" borderId="56" xfId="0" applyNumberFormat="1" applyFont="1" applyFill="1" applyBorder="1" applyAlignment="1" applyProtection="1">
      <alignment vertical="center" wrapText="1"/>
      <protection/>
    </xf>
    <xf numFmtId="0" fontId="23" fillId="0" borderId="80" xfId="0" applyFont="1" applyFill="1" applyBorder="1" applyAlignment="1" applyProtection="1">
      <alignment horizontal="center" vertical="center" shrinkToFit="1"/>
      <protection/>
    </xf>
    <xf numFmtId="0" fontId="210" fillId="0" borderId="0" xfId="0" applyFont="1" applyFill="1" applyBorder="1" applyAlignment="1" applyProtection="1">
      <alignment horizontal="center" vertical="center" textRotation="255"/>
      <protection/>
    </xf>
    <xf numFmtId="0" fontId="205" fillId="0" borderId="0" xfId="0" applyFont="1" applyFill="1" applyBorder="1" applyAlignment="1" applyProtection="1">
      <alignment horizontal="center" vertical="center"/>
      <protection/>
    </xf>
    <xf numFmtId="0" fontId="9" fillId="0" borderId="21" xfId="0" applyFont="1" applyFill="1" applyBorder="1" applyAlignment="1" applyProtection="1">
      <alignment horizontal="center" vertical="center"/>
      <protection/>
    </xf>
    <xf numFmtId="0" fontId="9" fillId="0" borderId="88" xfId="0" applyFont="1" applyFill="1" applyBorder="1" applyAlignment="1" applyProtection="1">
      <alignment horizontal="center" vertical="center"/>
      <protection/>
    </xf>
    <xf numFmtId="0" fontId="9" fillId="0" borderId="68" xfId="0" applyFont="1" applyFill="1" applyBorder="1" applyAlignment="1" applyProtection="1">
      <alignment horizontal="center" vertical="center"/>
      <protection/>
    </xf>
    <xf numFmtId="0" fontId="9" fillId="0" borderId="97" xfId="0" applyFont="1" applyFill="1" applyBorder="1" applyAlignment="1" applyProtection="1">
      <alignment horizontal="center" vertical="center"/>
      <protection/>
    </xf>
    <xf numFmtId="0" fontId="9" fillId="0" borderId="35" xfId="0" applyFont="1" applyFill="1" applyBorder="1" applyAlignment="1" applyProtection="1">
      <alignment horizontal="center" vertical="center"/>
      <protection/>
    </xf>
    <xf numFmtId="0" fontId="9" fillId="0" borderId="36" xfId="0" applyFont="1" applyFill="1" applyBorder="1" applyAlignment="1" applyProtection="1">
      <alignment horizontal="center" vertical="center"/>
      <protection/>
    </xf>
    <xf numFmtId="0" fontId="164" fillId="0" borderId="0" xfId="67" applyFont="1" applyBorder="1" applyAlignment="1" applyProtection="1">
      <alignment horizontal="left" wrapText="1"/>
      <protection/>
    </xf>
    <xf numFmtId="0" fontId="9" fillId="33" borderId="57" xfId="0" applyFont="1" applyFill="1" applyBorder="1" applyAlignment="1" applyProtection="1">
      <alignment horizontal="center" vertical="center"/>
      <protection locked="0"/>
    </xf>
    <xf numFmtId="0" fontId="13" fillId="39" borderId="27" xfId="68" applyFont="1" applyFill="1" applyBorder="1" applyAlignment="1" applyProtection="1">
      <alignment horizontal="left" vertical="center" wrapText="1" indent="1"/>
      <protection locked="0"/>
    </xf>
    <xf numFmtId="0" fontId="9" fillId="0" borderId="26" xfId="0" applyFont="1" applyBorder="1" applyAlignment="1" applyProtection="1">
      <alignment vertical="center"/>
      <protection/>
    </xf>
    <xf numFmtId="0" fontId="9" fillId="0" borderId="26" xfId="0" applyFont="1" applyBorder="1" applyAlignment="1" applyProtection="1">
      <alignment vertical="center" shrinkToFit="1"/>
      <protection/>
    </xf>
    <xf numFmtId="0" fontId="3" fillId="0" borderId="41" xfId="68" applyFont="1" applyBorder="1" applyAlignment="1" applyProtection="1">
      <alignment horizontal="center" vertical="center"/>
      <protection/>
    </xf>
    <xf numFmtId="0" fontId="3" fillId="0" borderId="94" xfId="68" applyFont="1" applyBorder="1" applyAlignment="1" applyProtection="1">
      <alignment vertical="center"/>
      <protection/>
    </xf>
    <xf numFmtId="0" fontId="3" fillId="43" borderId="12" xfId="68" applyFont="1" applyFill="1" applyBorder="1" applyProtection="1">
      <alignment vertical="center"/>
      <protection/>
    </xf>
    <xf numFmtId="0" fontId="19" fillId="33" borderId="36" xfId="68" applyFont="1" applyFill="1" applyBorder="1" applyAlignment="1" applyProtection="1">
      <alignment horizontal="center" vertical="center"/>
      <protection locked="0"/>
    </xf>
    <xf numFmtId="0" fontId="19" fillId="33" borderId="0" xfId="68" applyFont="1" applyFill="1" applyBorder="1" applyAlignment="1" applyProtection="1">
      <alignment horizontal="center" vertical="center"/>
      <protection locked="0"/>
    </xf>
    <xf numFmtId="0" fontId="19" fillId="33" borderId="20" xfId="68" applyFont="1" applyFill="1" applyBorder="1" applyAlignment="1" applyProtection="1">
      <alignment horizontal="center" vertical="center"/>
      <protection locked="0"/>
    </xf>
    <xf numFmtId="0" fontId="19" fillId="33" borderId="21" xfId="68" applyFont="1" applyFill="1" applyBorder="1" applyAlignment="1" applyProtection="1">
      <alignment horizontal="center" vertical="center"/>
      <protection locked="0"/>
    </xf>
    <xf numFmtId="0" fontId="19" fillId="33" borderId="58" xfId="68" applyFont="1" applyFill="1" applyBorder="1" applyAlignment="1" applyProtection="1">
      <alignment horizontal="center" vertical="center"/>
      <protection locked="0"/>
    </xf>
    <xf numFmtId="0" fontId="19" fillId="33" borderId="23" xfId="68" applyFont="1" applyFill="1" applyBorder="1" applyAlignment="1" applyProtection="1">
      <alignment horizontal="center" vertical="center"/>
      <protection locked="0"/>
    </xf>
    <xf numFmtId="0" fontId="19" fillId="33" borderId="84" xfId="68" applyFont="1" applyFill="1" applyBorder="1" applyAlignment="1" applyProtection="1">
      <alignment horizontal="center" vertical="center"/>
      <protection locked="0"/>
    </xf>
    <xf numFmtId="0" fontId="19" fillId="33" borderId="98" xfId="68" applyFont="1" applyFill="1" applyBorder="1" applyAlignment="1" applyProtection="1">
      <alignment horizontal="center" vertical="center"/>
      <protection locked="0"/>
    </xf>
    <xf numFmtId="0" fontId="19" fillId="33" borderId="41" xfId="68" applyFont="1" applyFill="1" applyBorder="1" applyAlignment="1" applyProtection="1">
      <alignment horizontal="center" vertical="center"/>
      <protection locked="0"/>
    </xf>
    <xf numFmtId="0" fontId="19" fillId="33" borderId="27" xfId="68" applyFont="1" applyFill="1" applyBorder="1" applyAlignment="1" applyProtection="1">
      <alignment horizontal="center" vertical="center"/>
      <protection locked="0"/>
    </xf>
    <xf numFmtId="0" fontId="19" fillId="33" borderId="42" xfId="68" applyFont="1" applyFill="1" applyBorder="1" applyAlignment="1" applyProtection="1">
      <alignment horizontal="center" vertical="center"/>
      <protection locked="0"/>
    </xf>
    <xf numFmtId="0" fontId="19" fillId="33" borderId="19" xfId="68" applyFont="1" applyFill="1" applyBorder="1" applyAlignment="1" applyProtection="1">
      <alignment horizontal="center" vertical="center"/>
      <protection locked="0"/>
    </xf>
    <xf numFmtId="0" fontId="19" fillId="33" borderId="22" xfId="68" applyFont="1" applyFill="1" applyBorder="1" applyAlignment="1" applyProtection="1">
      <alignment horizontal="center" vertical="center"/>
      <protection locked="0"/>
    </xf>
    <xf numFmtId="0" fontId="19" fillId="33" borderId="96" xfId="68" applyFont="1" applyFill="1" applyBorder="1" applyAlignment="1" applyProtection="1">
      <alignment horizontal="center" vertical="center"/>
      <protection locked="0"/>
    </xf>
    <xf numFmtId="0" fontId="211" fillId="33" borderId="16" xfId="67" applyFont="1" applyFill="1" applyBorder="1" applyAlignment="1" applyProtection="1">
      <alignment horizontal="center" vertical="center" shrinkToFit="1"/>
      <protection locked="0"/>
    </xf>
    <xf numFmtId="0" fontId="19" fillId="43" borderId="27" xfId="68" applyFont="1" applyFill="1" applyBorder="1" applyAlignment="1" applyProtection="1">
      <alignment horizontal="center" vertical="center"/>
      <protection/>
    </xf>
    <xf numFmtId="0" fontId="19" fillId="43" borderId="29" xfId="68" applyFont="1" applyFill="1" applyBorder="1" applyAlignment="1" applyProtection="1">
      <alignment horizontal="center" vertical="center"/>
      <protection/>
    </xf>
    <xf numFmtId="181" fontId="4" fillId="0" borderId="68" xfId="67" applyNumberFormat="1" applyBorder="1" applyAlignment="1" applyProtection="1">
      <alignment vertical="center" shrinkToFit="1"/>
      <protection/>
    </xf>
    <xf numFmtId="0" fontId="176" fillId="0" borderId="40" xfId="0" applyFont="1" applyBorder="1" applyAlignment="1" applyProtection="1">
      <alignment vertical="center" shrinkToFit="1"/>
      <protection/>
    </xf>
    <xf numFmtId="0" fontId="176" fillId="0" borderId="27" xfId="0" applyFont="1" applyBorder="1" applyAlignment="1" applyProtection="1">
      <alignment vertical="center" shrinkToFit="1"/>
      <protection/>
    </xf>
    <xf numFmtId="0" fontId="176" fillId="0" borderId="99" xfId="0" applyFont="1" applyBorder="1" applyAlignment="1" applyProtection="1">
      <alignment vertical="center" shrinkToFit="1"/>
      <protection/>
    </xf>
    <xf numFmtId="0" fontId="212" fillId="0" borderId="94" xfId="0" applyFont="1" applyBorder="1" applyAlignment="1" applyProtection="1">
      <alignment vertical="center" shrinkToFit="1"/>
      <protection/>
    </xf>
    <xf numFmtId="0" fontId="212" fillId="0" borderId="27" xfId="0" applyFont="1" applyBorder="1" applyAlignment="1" applyProtection="1">
      <alignment vertical="center" shrinkToFit="1"/>
      <protection/>
    </xf>
    <xf numFmtId="0" fontId="212" fillId="0" borderId="29" xfId="0" applyFont="1" applyBorder="1" applyAlignment="1" applyProtection="1">
      <alignment vertical="center" shrinkToFit="1"/>
      <protection/>
    </xf>
    <xf numFmtId="0" fontId="0" fillId="33" borderId="50" xfId="0" applyFont="1" applyFill="1" applyBorder="1" applyAlignment="1" applyProtection="1">
      <alignment horizontal="center" vertical="center"/>
      <protection locked="0"/>
    </xf>
    <xf numFmtId="0" fontId="0" fillId="33" borderId="100" xfId="0" applyFont="1" applyFill="1" applyBorder="1" applyAlignment="1" applyProtection="1">
      <alignment horizontal="center" vertical="center"/>
      <protection locked="0"/>
    </xf>
    <xf numFmtId="0" fontId="176" fillId="0" borderId="101" xfId="0" applyFont="1" applyBorder="1" applyAlignment="1" applyProtection="1">
      <alignment vertical="center" shrinkToFit="1"/>
      <protection/>
    </xf>
    <xf numFmtId="0" fontId="176" fillId="0" borderId="102" xfId="0" applyFont="1" applyBorder="1" applyAlignment="1" applyProtection="1">
      <alignment vertical="center" shrinkToFit="1"/>
      <protection/>
    </xf>
    <xf numFmtId="0" fontId="176" fillId="0" borderId="103" xfId="0" applyFont="1" applyBorder="1" applyAlignment="1" applyProtection="1">
      <alignment vertical="center" shrinkToFit="1"/>
      <protection/>
    </xf>
    <xf numFmtId="0" fontId="176" fillId="0" borderId="40" xfId="0" applyFont="1" applyBorder="1" applyAlignment="1" applyProtection="1">
      <alignment vertical="center" wrapText="1" shrinkToFit="1"/>
      <protection/>
    </xf>
    <xf numFmtId="0" fontId="176" fillId="0" borderId="27" xfId="0" applyFont="1" applyBorder="1" applyAlignment="1" applyProtection="1">
      <alignment vertical="center" wrapText="1" shrinkToFit="1"/>
      <protection/>
    </xf>
    <xf numFmtId="0" fontId="176" fillId="0" borderId="99" xfId="0" applyFont="1" applyBorder="1" applyAlignment="1" applyProtection="1">
      <alignment vertical="center" wrapText="1" shrinkToFit="1"/>
      <protection/>
    </xf>
    <xf numFmtId="0" fontId="40" fillId="0" borderId="40" xfId="0" applyFont="1" applyBorder="1" applyAlignment="1" applyProtection="1">
      <alignment vertical="center" shrinkToFit="1"/>
      <protection/>
    </xf>
    <xf numFmtId="0" fontId="40" fillId="0" borderId="27" xfId="0" applyFont="1" applyBorder="1" applyAlignment="1" applyProtection="1">
      <alignment vertical="center" shrinkToFit="1"/>
      <protection/>
    </xf>
    <xf numFmtId="0" fontId="40" fillId="0" borderId="99" xfId="0" applyFont="1" applyBorder="1" applyAlignment="1" applyProtection="1">
      <alignment vertical="center" shrinkToFit="1"/>
      <protection/>
    </xf>
    <xf numFmtId="0" fontId="0" fillId="33" borderId="49" xfId="0" applyFont="1" applyFill="1" applyBorder="1" applyAlignment="1" applyProtection="1">
      <alignment horizontal="center" vertical="center"/>
      <protection locked="0"/>
    </xf>
    <xf numFmtId="0" fontId="0" fillId="33" borderId="104" xfId="0" applyFont="1" applyFill="1" applyBorder="1" applyAlignment="1" applyProtection="1">
      <alignment horizontal="center" vertical="center"/>
      <protection locked="0"/>
    </xf>
    <xf numFmtId="0" fontId="33" fillId="0" borderId="94" xfId="0" applyFont="1" applyBorder="1" applyAlignment="1" applyProtection="1">
      <alignment vertical="center" wrapText="1" shrinkToFit="1"/>
      <protection/>
    </xf>
    <xf numFmtId="0" fontId="33" fillId="0" borderId="27" xfId="0" applyFont="1" applyBorder="1" applyAlignment="1" applyProtection="1">
      <alignment vertical="center" wrapText="1" shrinkToFit="1"/>
      <protection/>
    </xf>
    <xf numFmtId="0" fontId="33" fillId="0" borderId="29" xfId="0" applyFont="1" applyBorder="1" applyAlignment="1" applyProtection="1">
      <alignment vertical="center" wrapText="1" shrinkToFit="1"/>
      <protection/>
    </xf>
    <xf numFmtId="0" fontId="212" fillId="0" borderId="105" xfId="0" applyFont="1" applyBorder="1" applyAlignment="1" applyProtection="1">
      <alignment vertical="center" shrinkToFit="1"/>
      <protection/>
    </xf>
    <xf numFmtId="0" fontId="212" fillId="0" borderId="102" xfId="0" applyFont="1" applyBorder="1" applyAlignment="1" applyProtection="1">
      <alignment vertical="center" shrinkToFit="1"/>
      <protection/>
    </xf>
    <xf numFmtId="0" fontId="212" fillId="0" borderId="106" xfId="0" applyFont="1" applyBorder="1" applyAlignment="1" applyProtection="1">
      <alignment vertical="center" shrinkToFit="1"/>
      <protection/>
    </xf>
    <xf numFmtId="0" fontId="0" fillId="0" borderId="107" xfId="0" applyBorder="1" applyAlignment="1" applyProtection="1">
      <alignment horizontal="center" vertical="center"/>
      <protection/>
    </xf>
    <xf numFmtId="0" fontId="0" fillId="0" borderId="52" xfId="0" applyBorder="1" applyAlignment="1" applyProtection="1">
      <alignment horizontal="center" vertical="center"/>
      <protection/>
    </xf>
    <xf numFmtId="0" fontId="0" fillId="0" borderId="53" xfId="0" applyBorder="1" applyAlignment="1" applyProtection="1">
      <alignment horizontal="center" vertical="center"/>
      <protection/>
    </xf>
    <xf numFmtId="0" fontId="0" fillId="33" borderId="108" xfId="0" applyFont="1" applyFill="1" applyBorder="1" applyAlignment="1" applyProtection="1">
      <alignment horizontal="center" vertical="center"/>
      <protection locked="0"/>
    </xf>
    <xf numFmtId="0" fontId="0" fillId="33" borderId="109" xfId="0" applyFont="1" applyFill="1" applyBorder="1" applyAlignment="1" applyProtection="1">
      <alignment horizontal="center" vertical="center"/>
      <protection locked="0"/>
    </xf>
    <xf numFmtId="0" fontId="156" fillId="0" borderId="110" xfId="0" applyFont="1" applyBorder="1" applyAlignment="1" applyProtection="1">
      <alignment horizontal="center" vertical="center"/>
      <protection/>
    </xf>
    <xf numFmtId="0" fontId="156" fillId="0" borderId="111" xfId="0" applyFont="1" applyBorder="1" applyAlignment="1" applyProtection="1">
      <alignment horizontal="center" vertical="center"/>
      <protection/>
    </xf>
    <xf numFmtId="0" fontId="0" fillId="0" borderId="112" xfId="0" applyBorder="1" applyAlignment="1" applyProtection="1">
      <alignment horizontal="center" vertical="center" textRotation="255"/>
      <protection/>
    </xf>
    <xf numFmtId="0" fontId="0" fillId="0" borderId="16" xfId="0" applyBorder="1" applyAlignment="1" applyProtection="1">
      <alignment horizontal="center" vertical="center" textRotation="255"/>
      <protection/>
    </xf>
    <xf numFmtId="0" fontId="0" fillId="0" borderId="17" xfId="0" applyBorder="1" applyAlignment="1" applyProtection="1">
      <alignment horizontal="center" vertical="center" textRotation="255"/>
      <protection/>
    </xf>
    <xf numFmtId="0" fontId="0" fillId="0" borderId="113" xfId="0" applyBorder="1" applyAlignment="1" applyProtection="1">
      <alignment horizontal="center" vertical="center" textRotation="255"/>
      <protection/>
    </xf>
    <xf numFmtId="0" fontId="0" fillId="0" borderId="0" xfId="0" applyBorder="1" applyAlignment="1" applyProtection="1">
      <alignment horizontal="center" vertical="center" textRotation="255"/>
      <protection/>
    </xf>
    <xf numFmtId="0" fontId="0" fillId="0" borderId="11" xfId="0" applyBorder="1" applyAlignment="1" applyProtection="1">
      <alignment horizontal="center" vertical="center" textRotation="255"/>
      <protection/>
    </xf>
    <xf numFmtId="0" fontId="0" fillId="0" borderId="114" xfId="0" applyBorder="1" applyAlignment="1" applyProtection="1">
      <alignment horizontal="center" vertical="center" textRotation="255"/>
      <protection/>
    </xf>
    <xf numFmtId="0" fontId="0" fillId="0" borderId="45" xfId="0" applyBorder="1" applyAlignment="1" applyProtection="1">
      <alignment horizontal="center" vertical="center" textRotation="255"/>
      <protection/>
    </xf>
    <xf numFmtId="0" fontId="0" fillId="0" borderId="115" xfId="0" applyBorder="1" applyAlignment="1" applyProtection="1">
      <alignment horizontal="center" vertical="center" textRotation="255"/>
      <protection/>
    </xf>
    <xf numFmtId="0" fontId="33" fillId="0" borderId="94" xfId="0" applyFont="1" applyBorder="1" applyAlignment="1" applyProtection="1">
      <alignment vertical="center" shrinkToFit="1"/>
      <protection/>
    </xf>
    <xf numFmtId="0" fontId="33" fillId="0" borderId="27" xfId="0" applyFont="1" applyBorder="1" applyAlignment="1" applyProtection="1">
      <alignment vertical="center" shrinkToFit="1"/>
      <protection/>
    </xf>
    <xf numFmtId="0" fontId="33" fillId="0" borderId="29" xfId="0" applyFont="1" applyBorder="1" applyAlignment="1" applyProtection="1">
      <alignment vertical="center" shrinkToFit="1"/>
      <protection/>
    </xf>
    <xf numFmtId="0" fontId="4" fillId="33" borderId="40" xfId="71" applyFont="1" applyFill="1" applyBorder="1" applyAlignment="1" applyProtection="1">
      <alignment horizontal="center" vertical="center" wrapText="1"/>
      <protection/>
    </xf>
    <xf numFmtId="0" fontId="4" fillId="33" borderId="27" xfId="71" applyFont="1" applyFill="1" applyBorder="1" applyAlignment="1" applyProtection="1">
      <alignment horizontal="center" vertical="center" wrapText="1"/>
      <protection/>
    </xf>
    <xf numFmtId="0" fontId="4" fillId="33" borderId="29" xfId="71" applyFont="1" applyFill="1" applyBorder="1" applyAlignment="1" applyProtection="1">
      <alignment horizontal="center" vertical="center" wrapText="1"/>
      <protection/>
    </xf>
    <xf numFmtId="0" fontId="4" fillId="39" borderId="40" xfId="71" applyFont="1" applyFill="1" applyBorder="1" applyAlignment="1" applyProtection="1">
      <alignment horizontal="center" vertical="center" wrapText="1"/>
      <protection/>
    </xf>
    <xf numFmtId="0" fontId="4" fillId="39" borderId="27" xfId="71" applyFont="1" applyFill="1" applyBorder="1" applyAlignment="1" applyProtection="1">
      <alignment horizontal="center" vertical="center" wrapText="1"/>
      <protection/>
    </xf>
    <xf numFmtId="0" fontId="4" fillId="39" borderId="29" xfId="71" applyFont="1" applyFill="1" applyBorder="1" applyAlignment="1" applyProtection="1">
      <alignment horizontal="center" vertical="center" wrapText="1"/>
      <protection/>
    </xf>
    <xf numFmtId="0" fontId="0" fillId="0" borderId="116" xfId="0" applyFont="1" applyBorder="1" applyAlignment="1" applyProtection="1">
      <alignment horizontal="center" vertical="center"/>
      <protection/>
    </xf>
    <xf numFmtId="0" fontId="0" fillId="0" borderId="110" xfId="0" applyFont="1" applyBorder="1" applyAlignment="1" applyProtection="1">
      <alignment horizontal="center" vertical="center"/>
      <protection/>
    </xf>
    <xf numFmtId="0" fontId="4" fillId="28" borderId="40" xfId="71" applyFont="1" applyFill="1" applyBorder="1" applyAlignment="1" applyProtection="1">
      <alignment horizontal="center" vertical="center" wrapText="1"/>
      <protection/>
    </xf>
    <xf numFmtId="0" fontId="4" fillId="28" borderId="27" xfId="71" applyFont="1" applyFill="1" applyBorder="1" applyAlignment="1" applyProtection="1">
      <alignment horizontal="center" vertical="center" wrapText="1"/>
      <protection/>
    </xf>
    <xf numFmtId="0" fontId="4" fillId="28" borderId="29" xfId="71" applyFont="1" applyFill="1" applyBorder="1" applyAlignment="1" applyProtection="1">
      <alignment horizontal="center" vertical="center" wrapText="1"/>
      <protection/>
    </xf>
    <xf numFmtId="0" fontId="14" fillId="0" borderId="40" xfId="0" applyFont="1" applyBorder="1" applyAlignment="1" applyProtection="1">
      <alignment vertical="center" shrinkToFit="1"/>
      <protection/>
    </xf>
    <xf numFmtId="0" fontId="14" fillId="0" borderId="27" xfId="0" applyFont="1" applyBorder="1" applyAlignment="1" applyProtection="1">
      <alignment vertical="center" shrinkToFit="1"/>
      <protection/>
    </xf>
    <xf numFmtId="0" fontId="14" fillId="0" borderId="99" xfId="0" applyFont="1" applyBorder="1" applyAlignment="1" applyProtection="1">
      <alignment vertical="center" shrinkToFit="1"/>
      <protection/>
    </xf>
    <xf numFmtId="0" fontId="0" fillId="0" borderId="10" xfId="71" applyFont="1" applyBorder="1" applyAlignment="1" applyProtection="1">
      <alignment vertical="center" wrapText="1"/>
      <protection/>
    </xf>
    <xf numFmtId="0" fontId="0" fillId="0" borderId="0" xfId="71" applyFont="1" applyBorder="1" applyAlignment="1" applyProtection="1">
      <alignment vertical="center" wrapText="1"/>
      <protection/>
    </xf>
    <xf numFmtId="0" fontId="213" fillId="0" borderId="94" xfId="0" applyFont="1" applyBorder="1" applyAlignment="1" applyProtection="1">
      <alignment vertical="center" shrinkToFit="1"/>
      <protection/>
    </xf>
    <xf numFmtId="0" fontId="213" fillId="0" borderId="27" xfId="0" applyFont="1" applyBorder="1" applyAlignment="1" applyProtection="1">
      <alignment vertical="center" shrinkToFit="1"/>
      <protection/>
    </xf>
    <xf numFmtId="0" fontId="213" fillId="0" borderId="29" xfId="0" applyFont="1" applyBorder="1" applyAlignment="1" applyProtection="1">
      <alignment vertical="center" shrinkToFit="1"/>
      <protection/>
    </xf>
    <xf numFmtId="0" fontId="0" fillId="0" borderId="49" xfId="0" applyBorder="1" applyAlignment="1" applyProtection="1">
      <alignment horizontal="center" vertical="center"/>
      <protection/>
    </xf>
    <xf numFmtId="0" fontId="0" fillId="0" borderId="0" xfId="71" applyFont="1" applyFill="1" applyBorder="1" applyAlignment="1" applyProtection="1">
      <alignment vertical="center" wrapText="1"/>
      <protection/>
    </xf>
    <xf numFmtId="0" fontId="188" fillId="0" borderId="49" xfId="0" applyFont="1" applyBorder="1" applyAlignment="1" applyProtection="1">
      <alignment horizontal="center" vertical="center"/>
      <protection/>
    </xf>
    <xf numFmtId="0" fontId="0" fillId="0" borderId="40" xfId="0" applyBorder="1" applyAlignment="1" applyProtection="1">
      <alignment horizontal="center" vertical="center"/>
      <protection/>
    </xf>
    <xf numFmtId="0" fontId="0" fillId="0" borderId="29" xfId="0" applyBorder="1" applyAlignment="1" applyProtection="1">
      <alignment horizontal="center" vertical="center"/>
      <protection/>
    </xf>
    <xf numFmtId="0" fontId="0" fillId="0" borderId="117" xfId="0" applyBorder="1" applyAlignment="1" applyProtection="1">
      <alignment horizontal="center" vertical="center"/>
      <protection/>
    </xf>
    <xf numFmtId="0" fontId="0" fillId="0" borderId="27" xfId="0" applyBorder="1" applyAlignment="1" applyProtection="1">
      <alignment horizontal="center" vertical="center"/>
      <protection/>
    </xf>
    <xf numFmtId="0" fontId="214" fillId="0" borderId="0" xfId="0" applyFont="1" applyAlignment="1" applyProtection="1">
      <alignment horizontal="center" vertical="center"/>
      <protection/>
    </xf>
    <xf numFmtId="0" fontId="175" fillId="0" borderId="0" xfId="0" applyFont="1" applyAlignment="1" applyProtection="1">
      <alignment horizontal="center" vertical="center"/>
      <protection/>
    </xf>
    <xf numFmtId="0" fontId="215" fillId="0" borderId="0" xfId="0" applyFont="1" applyBorder="1" applyAlignment="1" applyProtection="1">
      <alignment horizontal="center" vertical="center"/>
      <protection/>
    </xf>
    <xf numFmtId="0" fontId="216" fillId="0" borderId="0" xfId="0" applyFont="1" applyBorder="1" applyAlignment="1" applyProtection="1">
      <alignment horizontal="center" vertical="center"/>
      <protection/>
    </xf>
    <xf numFmtId="0" fontId="0" fillId="0" borderId="11" xfId="71" applyFont="1" applyBorder="1" applyAlignment="1" applyProtection="1">
      <alignment vertical="center" wrapText="1"/>
      <protection/>
    </xf>
    <xf numFmtId="0" fontId="0" fillId="33" borderId="40" xfId="0" applyFont="1" applyFill="1" applyBorder="1" applyAlignment="1" applyProtection="1">
      <alignment horizontal="center" vertical="center"/>
      <protection locked="0"/>
    </xf>
    <xf numFmtId="0" fontId="0" fillId="33" borderId="118" xfId="0" applyFont="1" applyFill="1" applyBorder="1" applyAlignment="1" applyProtection="1">
      <alignment horizontal="center" vertical="center"/>
      <protection locked="0"/>
    </xf>
    <xf numFmtId="0" fontId="212" fillId="0" borderId="94" xfId="0" applyFont="1" applyBorder="1" applyAlignment="1" applyProtection="1">
      <alignment vertical="center" wrapText="1" shrinkToFit="1"/>
      <protection/>
    </xf>
    <xf numFmtId="0" fontId="212" fillId="0" borderId="27" xfId="0" applyFont="1" applyBorder="1" applyAlignment="1" applyProtection="1">
      <alignment vertical="center" wrapText="1" shrinkToFit="1"/>
      <protection/>
    </xf>
    <xf numFmtId="0" fontId="212" fillId="0" borderId="29" xfId="0" applyFont="1" applyBorder="1" applyAlignment="1" applyProtection="1">
      <alignment vertical="center" wrapText="1" shrinkToFit="1"/>
      <protection/>
    </xf>
    <xf numFmtId="0" fontId="0" fillId="0" borderId="110" xfId="0" applyBorder="1" applyAlignment="1" applyProtection="1">
      <alignment horizontal="center" vertical="center"/>
      <protection/>
    </xf>
    <xf numFmtId="0" fontId="0" fillId="0" borderId="119" xfId="0" applyBorder="1" applyAlignment="1" applyProtection="1">
      <alignment horizontal="center" vertical="center"/>
      <protection/>
    </xf>
    <xf numFmtId="0" fontId="0" fillId="0" borderId="120" xfId="0" applyBorder="1" applyAlignment="1" applyProtection="1">
      <alignment horizontal="center" vertical="center"/>
      <protection/>
    </xf>
    <xf numFmtId="0" fontId="0" fillId="0" borderId="121" xfId="0" applyBorder="1" applyAlignment="1" applyProtection="1">
      <alignment horizontal="center" vertical="center" textRotation="255"/>
      <protection/>
    </xf>
    <xf numFmtId="0" fontId="160" fillId="0" borderId="16" xfId="67" applyFont="1" applyBorder="1" applyAlignment="1" applyProtection="1">
      <alignment horizontal="left" vertical="center"/>
      <protection/>
    </xf>
    <xf numFmtId="0" fontId="51" fillId="33" borderId="16" xfId="67" applyFont="1" applyFill="1" applyBorder="1" applyAlignment="1" applyProtection="1">
      <alignment horizontal="center" vertical="center"/>
      <protection locked="0"/>
    </xf>
    <xf numFmtId="0" fontId="211" fillId="33" borderId="16" xfId="67" applyFont="1" applyFill="1" applyBorder="1" applyAlignment="1" applyProtection="1">
      <alignment horizontal="center" vertical="center"/>
      <protection locked="0"/>
    </xf>
    <xf numFmtId="0" fontId="211" fillId="0" borderId="122" xfId="67" applyFont="1" applyBorder="1" applyAlignment="1" applyProtection="1">
      <alignment vertical="center"/>
      <protection locked="0"/>
    </xf>
    <xf numFmtId="0" fontId="211" fillId="0" borderId="123" xfId="67" applyFont="1" applyBorder="1" applyAlignment="1" applyProtection="1">
      <alignment vertical="center"/>
      <protection locked="0"/>
    </xf>
    <xf numFmtId="0" fontId="173" fillId="0" borderId="0" xfId="67" applyFont="1" applyBorder="1" applyAlignment="1" applyProtection="1">
      <alignment horizontal="center" vertical="center"/>
      <protection/>
    </xf>
    <xf numFmtId="0" fontId="41" fillId="0" borderId="0" xfId="67" applyFont="1" applyBorder="1" applyAlignment="1" applyProtection="1">
      <alignment horizontal="center" vertical="center"/>
      <protection/>
    </xf>
    <xf numFmtId="0" fontId="217" fillId="0" borderId="0" xfId="67" applyFont="1" applyBorder="1" applyAlignment="1" applyProtection="1">
      <alignment horizontal="center" vertical="center"/>
      <protection/>
    </xf>
    <xf numFmtId="0" fontId="173" fillId="0" borderId="0" xfId="67" applyFont="1" applyBorder="1" applyAlignment="1" applyProtection="1">
      <alignment horizontal="left" vertical="center" wrapText="1"/>
      <protection/>
    </xf>
    <xf numFmtId="0" fontId="159" fillId="0" borderId="0" xfId="67" applyFont="1" applyBorder="1" applyAlignment="1" applyProtection="1">
      <alignment horizontal="center"/>
      <protection/>
    </xf>
    <xf numFmtId="0" fontId="173" fillId="0" borderId="49" xfId="67" applyFont="1" applyBorder="1" applyAlignment="1" applyProtection="1">
      <alignment horizontal="center" vertical="center" wrapText="1"/>
      <protection/>
    </xf>
    <xf numFmtId="0" fontId="173" fillId="0" borderId="40" xfId="67" applyFont="1" applyBorder="1" applyAlignment="1" applyProtection="1">
      <alignment horizontal="left" vertical="center" wrapText="1" indent="1"/>
      <protection/>
    </xf>
    <xf numFmtId="0" fontId="173" fillId="0" borderId="27" xfId="67" applyFont="1" applyBorder="1" applyAlignment="1" applyProtection="1">
      <alignment horizontal="left" vertical="center" wrapText="1" indent="1"/>
      <protection/>
    </xf>
    <xf numFmtId="0" fontId="173" fillId="0" borderId="29" xfId="67" applyFont="1" applyBorder="1" applyAlignment="1" applyProtection="1">
      <alignment horizontal="left" vertical="center" wrapText="1" indent="1"/>
      <protection/>
    </xf>
    <xf numFmtId="0" fontId="181" fillId="0" borderId="0" xfId="67" applyFont="1" applyBorder="1" applyAlignment="1" applyProtection="1">
      <alignment horizontal="center" vertical="center" wrapText="1"/>
      <protection/>
    </xf>
    <xf numFmtId="0" fontId="160" fillId="0" borderId="54" xfId="67" applyFont="1" applyBorder="1" applyAlignment="1" applyProtection="1">
      <alignment horizontal="center" vertical="center"/>
      <protection/>
    </xf>
    <xf numFmtId="0" fontId="160" fillId="0" borderId="57" xfId="67" applyFont="1" applyBorder="1" applyAlignment="1" applyProtection="1">
      <alignment horizontal="center" vertical="center"/>
      <protection/>
    </xf>
    <xf numFmtId="0" fontId="160" fillId="0" borderId="74" xfId="67" applyFont="1" applyBorder="1" applyAlignment="1" applyProtection="1">
      <alignment horizontal="center" vertical="center"/>
      <protection/>
    </xf>
    <xf numFmtId="0" fontId="173" fillId="45" borderId="54" xfId="67" applyFont="1" applyFill="1" applyBorder="1" applyAlignment="1" applyProtection="1">
      <alignment horizontal="left" vertical="center" indent="1" shrinkToFit="1"/>
      <protection locked="0"/>
    </xf>
    <xf numFmtId="0" fontId="173" fillId="45" borderId="57" xfId="67" applyFont="1" applyFill="1" applyBorder="1" applyAlignment="1" applyProtection="1">
      <alignment horizontal="left" vertical="center" indent="1" shrinkToFit="1"/>
      <protection locked="0"/>
    </xf>
    <xf numFmtId="0" fontId="173" fillId="45" borderId="74" xfId="67" applyFont="1" applyFill="1" applyBorder="1" applyAlignment="1" applyProtection="1">
      <alignment horizontal="left" vertical="center" indent="1" shrinkToFit="1"/>
      <protection locked="0"/>
    </xf>
    <xf numFmtId="0" fontId="171" fillId="0" borderId="15" xfId="67" applyFont="1" applyFill="1" applyBorder="1" applyAlignment="1" applyProtection="1">
      <alignment horizontal="center" vertical="center" shrinkToFit="1"/>
      <protection/>
    </xf>
    <xf numFmtId="0" fontId="218" fillId="0" borderId="16" xfId="67" applyFont="1" applyFill="1" applyBorder="1" applyAlignment="1" applyProtection="1">
      <alignment horizontal="center" vertical="center" shrinkToFit="1"/>
      <protection/>
    </xf>
    <xf numFmtId="0" fontId="218" fillId="0" borderId="17" xfId="67" applyFont="1" applyFill="1" applyBorder="1" applyAlignment="1" applyProtection="1">
      <alignment horizontal="center" vertical="center" shrinkToFit="1"/>
      <protection/>
    </xf>
    <xf numFmtId="0" fontId="218" fillId="0" borderId="10" xfId="67" applyFont="1" applyFill="1" applyBorder="1" applyAlignment="1" applyProtection="1">
      <alignment horizontal="center" vertical="center" shrinkToFit="1"/>
      <protection/>
    </xf>
    <xf numFmtId="0" fontId="218" fillId="0" borderId="0" xfId="67" applyFont="1" applyFill="1" applyBorder="1" applyAlignment="1" applyProtection="1">
      <alignment horizontal="center" vertical="center" shrinkToFit="1"/>
      <protection/>
    </xf>
    <xf numFmtId="0" fontId="218" fillId="0" borderId="11" xfId="67" applyFont="1" applyFill="1" applyBorder="1" applyAlignment="1" applyProtection="1">
      <alignment horizontal="center" vertical="center" shrinkToFit="1"/>
      <protection/>
    </xf>
    <xf numFmtId="0" fontId="218" fillId="0" borderId="12" xfId="67" applyFont="1" applyFill="1" applyBorder="1" applyAlignment="1" applyProtection="1">
      <alignment horizontal="center" vertical="center" shrinkToFit="1"/>
      <protection/>
    </xf>
    <xf numFmtId="0" fontId="218" fillId="0" borderId="13" xfId="67" applyFont="1" applyFill="1" applyBorder="1" applyAlignment="1" applyProtection="1">
      <alignment horizontal="center" vertical="center" shrinkToFit="1"/>
      <protection/>
    </xf>
    <xf numFmtId="0" fontId="218" fillId="0" borderId="14" xfId="67" applyFont="1" applyFill="1" applyBorder="1" applyAlignment="1" applyProtection="1">
      <alignment horizontal="center" vertical="center" shrinkToFit="1"/>
      <protection/>
    </xf>
    <xf numFmtId="0" fontId="160" fillId="0" borderId="73" xfId="67" applyFont="1" applyBorder="1" applyAlignment="1" applyProtection="1">
      <alignment horizontal="center" vertical="center" shrinkToFit="1"/>
      <protection/>
    </xf>
    <xf numFmtId="0" fontId="160" fillId="0" borderId="58" xfId="67" applyFont="1" applyBorder="1" applyAlignment="1" applyProtection="1">
      <alignment horizontal="center" vertical="center" shrinkToFit="1"/>
      <protection/>
    </xf>
    <xf numFmtId="0" fontId="160" fillId="0" borderId="76" xfId="67" applyFont="1" applyBorder="1" applyAlignment="1" applyProtection="1">
      <alignment horizontal="center" vertical="center" shrinkToFit="1"/>
      <protection/>
    </xf>
    <xf numFmtId="0" fontId="173" fillId="45" borderId="73" xfId="67" applyFont="1" applyFill="1" applyBorder="1" applyAlignment="1" applyProtection="1">
      <alignment horizontal="left" vertical="center" indent="1" shrinkToFit="1"/>
      <protection locked="0"/>
    </xf>
    <xf numFmtId="0" fontId="173" fillId="45" borderId="58" xfId="67" applyFont="1" applyFill="1" applyBorder="1" applyAlignment="1" applyProtection="1">
      <alignment horizontal="left" vertical="center" indent="1" shrinkToFit="1"/>
      <protection locked="0"/>
    </xf>
    <xf numFmtId="0" fontId="173" fillId="45" borderId="76" xfId="67" applyFont="1" applyFill="1" applyBorder="1" applyAlignment="1" applyProtection="1">
      <alignment horizontal="left" vertical="center" indent="1" shrinkToFit="1"/>
      <protection locked="0"/>
    </xf>
    <xf numFmtId="0" fontId="160" fillId="0" borderId="55" xfId="67" applyFont="1" applyBorder="1" applyAlignment="1" applyProtection="1">
      <alignment horizontal="center" vertical="center"/>
      <protection/>
    </xf>
    <xf numFmtId="0" fontId="160" fillId="0" borderId="56" xfId="67" applyFont="1" applyBorder="1" applyAlignment="1" applyProtection="1">
      <alignment horizontal="center" vertical="center"/>
      <protection/>
    </xf>
    <xf numFmtId="0" fontId="160" fillId="0" borderId="78" xfId="67" applyFont="1" applyBorder="1" applyAlignment="1" applyProtection="1">
      <alignment horizontal="center" vertical="center"/>
      <protection/>
    </xf>
    <xf numFmtId="0" fontId="173" fillId="33" borderId="55" xfId="67" applyFont="1" applyFill="1" applyBorder="1" applyAlignment="1" applyProtection="1">
      <alignment horizontal="left" vertical="center" indent="1" shrinkToFit="1"/>
      <protection locked="0"/>
    </xf>
    <xf numFmtId="0" fontId="173" fillId="33" borderId="56" xfId="67" applyFont="1" applyFill="1" applyBorder="1" applyAlignment="1" applyProtection="1">
      <alignment horizontal="left" vertical="center" indent="1" shrinkToFit="1"/>
      <protection locked="0"/>
    </xf>
    <xf numFmtId="0" fontId="173" fillId="33" borderId="78" xfId="67" applyFont="1" applyFill="1" applyBorder="1" applyAlignment="1" applyProtection="1">
      <alignment horizontal="left" vertical="center" indent="1" shrinkToFit="1"/>
      <protection locked="0"/>
    </xf>
    <xf numFmtId="0" fontId="160" fillId="0" borderId="90" xfId="67" applyFont="1" applyBorder="1" applyAlignment="1" applyProtection="1">
      <alignment horizontal="center" vertical="center"/>
      <protection/>
    </xf>
    <xf numFmtId="0" fontId="160" fillId="0" borderId="26" xfId="67" applyFont="1" applyBorder="1" applyAlignment="1" applyProtection="1">
      <alignment horizontal="center" vertical="center"/>
      <protection/>
    </xf>
    <xf numFmtId="0" fontId="160" fillId="0" borderId="82" xfId="67" applyFont="1" applyBorder="1" applyAlignment="1" applyProtection="1">
      <alignment horizontal="center" vertical="center"/>
      <protection/>
    </xf>
    <xf numFmtId="49" fontId="197" fillId="45" borderId="57" xfId="67" applyNumberFormat="1" applyFont="1" applyFill="1" applyBorder="1" applyAlignment="1" applyProtection="1">
      <alignment horizontal="center" vertical="center" shrinkToFit="1"/>
      <protection locked="0"/>
    </xf>
    <xf numFmtId="49" fontId="197" fillId="45" borderId="89" xfId="67" applyNumberFormat="1" applyFont="1" applyFill="1" applyBorder="1" applyAlignment="1" applyProtection="1">
      <alignment horizontal="center" vertical="center" shrinkToFit="1"/>
      <protection locked="0"/>
    </xf>
    <xf numFmtId="0" fontId="173" fillId="45" borderId="67" xfId="67" applyFont="1" applyFill="1" applyBorder="1" applyAlignment="1" applyProtection="1">
      <alignment horizontal="left" vertical="center" wrapText="1" indent="1"/>
      <protection locked="0"/>
    </xf>
    <xf numFmtId="0" fontId="173" fillId="45" borderId="57" xfId="67" applyFont="1" applyFill="1" applyBorder="1" applyAlignment="1" applyProtection="1">
      <alignment horizontal="left" vertical="center" wrapText="1" indent="1"/>
      <protection locked="0"/>
    </xf>
    <xf numFmtId="0" fontId="173" fillId="45" borderId="74" xfId="67" applyFont="1" applyFill="1" applyBorder="1" applyAlignment="1" applyProtection="1">
      <alignment horizontal="left" vertical="center" wrapText="1" indent="1"/>
      <protection locked="0"/>
    </xf>
    <xf numFmtId="0" fontId="173" fillId="40" borderId="40" xfId="67" applyFont="1" applyFill="1" applyBorder="1" applyAlignment="1" applyProtection="1">
      <alignment horizontal="left" vertical="center" wrapText="1" indent="1" shrinkToFit="1"/>
      <protection locked="0"/>
    </xf>
    <xf numFmtId="0" fontId="173" fillId="40" borderId="27" xfId="67" applyFont="1" applyFill="1" applyBorder="1" applyAlignment="1" applyProtection="1">
      <alignment horizontal="left" vertical="center" wrapText="1" indent="1" shrinkToFit="1"/>
      <protection locked="0"/>
    </xf>
    <xf numFmtId="0" fontId="173" fillId="40" borderId="29" xfId="67" applyFont="1" applyFill="1" applyBorder="1" applyAlignment="1" applyProtection="1">
      <alignment horizontal="left" vertical="center" wrapText="1" indent="1" shrinkToFit="1"/>
      <protection locked="0"/>
    </xf>
    <xf numFmtId="0" fontId="164" fillId="0" borderId="27" xfId="67" applyFont="1" applyBorder="1" applyAlignment="1" applyProtection="1">
      <alignment horizontal="right" vertical="top"/>
      <protection/>
    </xf>
    <xf numFmtId="0" fontId="164" fillId="0" borderId="0" xfId="67" applyFont="1" applyBorder="1" applyAlignment="1" applyProtection="1">
      <alignment vertical="center" wrapText="1"/>
      <protection/>
    </xf>
    <xf numFmtId="0" fontId="164" fillId="0" borderId="0" xfId="67" applyFont="1" applyBorder="1" applyAlignment="1" applyProtection="1">
      <alignment vertical="center" textRotation="255"/>
      <protection/>
    </xf>
    <xf numFmtId="0" fontId="181" fillId="0" borderId="0" xfId="67" applyFont="1" applyBorder="1" applyProtection="1">
      <alignment vertical="center"/>
      <protection/>
    </xf>
    <xf numFmtId="49" fontId="197" fillId="45" borderId="56" xfId="67" applyNumberFormat="1" applyFont="1" applyFill="1" applyBorder="1" applyAlignment="1" applyProtection="1">
      <alignment horizontal="left" vertical="center" indent="1" shrinkToFit="1"/>
      <protection locked="0"/>
    </xf>
    <xf numFmtId="49" fontId="197" fillId="45" borderId="78" xfId="67" applyNumberFormat="1" applyFont="1" applyFill="1" applyBorder="1" applyAlignment="1" applyProtection="1">
      <alignment horizontal="left" vertical="center" indent="1" shrinkToFit="1"/>
      <protection locked="0"/>
    </xf>
    <xf numFmtId="0" fontId="165" fillId="0" borderId="40" xfId="67" applyFont="1" applyFill="1" applyBorder="1" applyAlignment="1" applyProtection="1">
      <alignment horizontal="center" vertical="center"/>
      <protection/>
    </xf>
    <xf numFmtId="0" fontId="165" fillId="0" borderId="27" xfId="67" applyFont="1" applyFill="1" applyBorder="1" applyAlignment="1" applyProtection="1">
      <alignment horizontal="center" vertical="center"/>
      <protection/>
    </xf>
    <xf numFmtId="0" fontId="165" fillId="0" borderId="29" xfId="67" applyFont="1" applyFill="1" applyBorder="1" applyAlignment="1" applyProtection="1">
      <alignment horizontal="center" vertical="center"/>
      <protection/>
    </xf>
    <xf numFmtId="0" fontId="160" fillId="0" borderId="27" xfId="67" applyFont="1" applyFill="1" applyBorder="1" applyAlignment="1" applyProtection="1">
      <alignment horizontal="left" vertical="center" shrinkToFit="1"/>
      <protection/>
    </xf>
    <xf numFmtId="0" fontId="160" fillId="0" borderId="29" xfId="67" applyFont="1" applyFill="1" applyBorder="1" applyAlignment="1" applyProtection="1">
      <alignment horizontal="left" vertical="center" shrinkToFit="1"/>
      <protection/>
    </xf>
    <xf numFmtId="0" fontId="164" fillId="0" borderId="27" xfId="67" applyFont="1" applyBorder="1" applyAlignment="1" applyProtection="1">
      <alignment horizontal="left" vertical="top" wrapText="1"/>
      <protection/>
    </xf>
    <xf numFmtId="49" fontId="197" fillId="45" borderId="26" xfId="67" applyNumberFormat="1" applyFont="1" applyFill="1" applyBorder="1" applyAlignment="1" applyProtection="1">
      <alignment horizontal="center" vertical="center" shrinkToFit="1"/>
      <protection locked="0"/>
    </xf>
    <xf numFmtId="49" fontId="197" fillId="45" borderId="86" xfId="67" applyNumberFormat="1" applyFont="1" applyFill="1" applyBorder="1" applyAlignment="1" applyProtection="1">
      <alignment horizontal="center" vertical="center" shrinkToFit="1"/>
      <protection locked="0"/>
    </xf>
    <xf numFmtId="0" fontId="173" fillId="45" borderId="87" xfId="67" applyFont="1" applyFill="1" applyBorder="1" applyAlignment="1" applyProtection="1">
      <alignment horizontal="left" vertical="center" wrapText="1" indent="1" shrinkToFit="1"/>
      <protection locked="0"/>
    </xf>
    <xf numFmtId="0" fontId="173" fillId="45" borderId="26" xfId="67" applyFont="1" applyFill="1" applyBorder="1" applyAlignment="1" applyProtection="1">
      <alignment horizontal="left" vertical="center" wrapText="1" indent="1" shrinkToFit="1"/>
      <protection locked="0"/>
    </xf>
    <xf numFmtId="0" fontId="173" fillId="45" borderId="82" xfId="67" applyFont="1" applyFill="1" applyBorder="1" applyAlignment="1" applyProtection="1">
      <alignment horizontal="left" vertical="center" wrapText="1" indent="1" shrinkToFit="1"/>
      <protection locked="0"/>
    </xf>
    <xf numFmtId="0" fontId="173" fillId="0" borderId="15" xfId="67" applyFont="1" applyBorder="1" applyAlignment="1" applyProtection="1">
      <alignment horizontal="center" wrapText="1"/>
      <protection/>
    </xf>
    <xf numFmtId="0" fontId="173" fillId="0" borderId="16" xfId="67" applyFont="1" applyBorder="1" applyAlignment="1" applyProtection="1">
      <alignment horizontal="center" wrapText="1"/>
      <protection/>
    </xf>
    <xf numFmtId="0" fontId="173" fillId="0" borderId="17" xfId="67" applyFont="1" applyBorder="1" applyAlignment="1" applyProtection="1">
      <alignment horizontal="center" wrapText="1"/>
      <protection/>
    </xf>
    <xf numFmtId="0" fontId="173" fillId="0" borderId="10" xfId="67" applyFont="1" applyBorder="1" applyAlignment="1" applyProtection="1">
      <alignment horizontal="center" wrapText="1"/>
      <protection/>
    </xf>
    <xf numFmtId="0" fontId="173" fillId="0" borderId="0" xfId="67" applyFont="1" applyBorder="1" applyAlignment="1" applyProtection="1">
      <alignment horizontal="center" wrapText="1"/>
      <protection/>
    </xf>
    <xf numFmtId="0" fontId="173" fillId="0" borderId="11" xfId="67" applyFont="1" applyBorder="1" applyAlignment="1" applyProtection="1">
      <alignment horizontal="center" wrapText="1"/>
      <protection/>
    </xf>
    <xf numFmtId="0" fontId="160" fillId="0" borderId="27" xfId="67" applyFont="1" applyBorder="1" applyAlignment="1" applyProtection="1">
      <alignment vertical="center"/>
      <protection/>
    </xf>
    <xf numFmtId="0" fontId="160" fillId="0" borderId="29" xfId="67" applyFont="1" applyBorder="1" applyAlignment="1" applyProtection="1">
      <alignment vertical="center"/>
      <protection/>
    </xf>
    <xf numFmtId="0" fontId="164" fillId="0" borderId="0" xfId="67" applyFont="1" applyBorder="1" applyAlignment="1" applyProtection="1">
      <alignment vertical="top" wrapText="1"/>
      <protection/>
    </xf>
    <xf numFmtId="0" fontId="173" fillId="0" borderId="15" xfId="67" applyFont="1" applyBorder="1" applyAlignment="1" applyProtection="1">
      <alignment horizontal="center" vertical="center" wrapText="1"/>
      <protection/>
    </xf>
    <xf numFmtId="0" fontId="173" fillId="0" borderId="16" xfId="67" applyFont="1" applyBorder="1" applyAlignment="1" applyProtection="1">
      <alignment horizontal="center" vertical="center" wrapText="1"/>
      <protection/>
    </xf>
    <xf numFmtId="0" fontId="173" fillId="0" borderId="17" xfId="67" applyFont="1" applyBorder="1" applyAlignment="1" applyProtection="1">
      <alignment horizontal="center" vertical="center" wrapText="1"/>
      <protection/>
    </xf>
    <xf numFmtId="0" fontId="173" fillId="0" borderId="10" xfId="67" applyFont="1" applyBorder="1" applyAlignment="1" applyProtection="1">
      <alignment horizontal="center" vertical="center" wrapText="1"/>
      <protection/>
    </xf>
    <xf numFmtId="0" fontId="173" fillId="0" borderId="0" xfId="67" applyFont="1" applyBorder="1" applyAlignment="1" applyProtection="1">
      <alignment horizontal="center" vertical="center" wrapText="1"/>
      <protection/>
    </xf>
    <xf numFmtId="0" fontId="173" fillId="0" borderId="11" xfId="67" applyFont="1" applyBorder="1" applyAlignment="1" applyProtection="1">
      <alignment horizontal="center" vertical="center" wrapText="1"/>
      <protection/>
    </xf>
    <xf numFmtId="0" fontId="173" fillId="0" borderId="12" xfId="67" applyFont="1" applyBorder="1" applyAlignment="1" applyProtection="1">
      <alignment horizontal="center" vertical="center" wrapText="1"/>
      <protection/>
    </xf>
    <xf numFmtId="0" fontId="173" fillId="0" borderId="13" xfId="67" applyFont="1" applyBorder="1" applyAlignment="1" applyProtection="1">
      <alignment horizontal="center" vertical="center" wrapText="1"/>
      <protection/>
    </xf>
    <xf numFmtId="0" fontId="173" fillId="0" borderId="14" xfId="67" applyFont="1" applyBorder="1" applyAlignment="1" applyProtection="1">
      <alignment horizontal="center" vertical="center" wrapText="1"/>
      <protection/>
    </xf>
    <xf numFmtId="0" fontId="160" fillId="0" borderId="83" xfId="67" applyFont="1" applyBorder="1" applyAlignment="1" applyProtection="1">
      <alignment horizontal="center" vertical="center"/>
      <protection/>
    </xf>
    <xf numFmtId="0" fontId="160" fillId="0" borderId="84" xfId="67" applyFont="1" applyBorder="1" applyAlignment="1" applyProtection="1">
      <alignment horizontal="center" vertical="center"/>
      <protection/>
    </xf>
    <xf numFmtId="0" fontId="160" fillId="0" borderId="91" xfId="67" applyFont="1" applyBorder="1" applyAlignment="1" applyProtection="1">
      <alignment horizontal="center" vertical="center"/>
      <protection/>
    </xf>
    <xf numFmtId="0" fontId="160" fillId="0" borderId="12" xfId="67" applyFont="1" applyBorder="1" applyAlignment="1" applyProtection="1">
      <alignment horizontal="center" vertical="center"/>
      <protection/>
    </xf>
    <xf numFmtId="0" fontId="160" fillId="0" borderId="13" xfId="67" applyFont="1" applyBorder="1" applyAlignment="1" applyProtection="1">
      <alignment horizontal="center" vertical="center"/>
      <protection/>
    </xf>
    <xf numFmtId="0" fontId="160" fillId="0" borderId="14" xfId="67" applyFont="1" applyBorder="1" applyAlignment="1" applyProtection="1">
      <alignment horizontal="center" vertical="center"/>
      <protection/>
    </xf>
    <xf numFmtId="49" fontId="197" fillId="33" borderId="56" xfId="67" applyNumberFormat="1" applyFont="1" applyFill="1" applyBorder="1" applyAlignment="1" applyProtection="1">
      <alignment horizontal="left" vertical="center" indent="1" shrinkToFit="1"/>
      <protection locked="0"/>
    </xf>
    <xf numFmtId="0" fontId="173" fillId="0" borderId="15" xfId="67" applyFont="1" applyBorder="1" applyAlignment="1" applyProtection="1">
      <alignment horizontal="center" vertical="top" wrapText="1"/>
      <protection/>
    </xf>
    <xf numFmtId="0" fontId="173" fillId="0" borderId="16" xfId="67" applyFont="1" applyBorder="1" applyAlignment="1" applyProtection="1">
      <alignment horizontal="center" vertical="top" wrapText="1"/>
      <protection/>
    </xf>
    <xf numFmtId="0" fontId="173" fillId="0" borderId="17" xfId="67" applyFont="1" applyBorder="1" applyAlignment="1" applyProtection="1">
      <alignment horizontal="center" vertical="top" wrapText="1"/>
      <protection/>
    </xf>
    <xf numFmtId="0" fontId="173" fillId="0" borderId="10" xfId="67" applyFont="1" applyBorder="1" applyAlignment="1" applyProtection="1">
      <alignment horizontal="center" vertical="top" wrapText="1"/>
      <protection/>
    </xf>
    <xf numFmtId="0" fontId="173" fillId="0" borderId="0" xfId="67" applyFont="1" applyBorder="1" applyAlignment="1" applyProtection="1">
      <alignment horizontal="center" vertical="top" wrapText="1"/>
      <protection/>
    </xf>
    <xf numFmtId="0" fontId="173" fillId="0" borderId="11" xfId="67" applyFont="1" applyBorder="1" applyAlignment="1" applyProtection="1">
      <alignment horizontal="center" vertical="top" wrapText="1"/>
      <protection/>
    </xf>
    <xf numFmtId="0" fontId="160" fillId="0" borderId="73" xfId="67" applyFont="1" applyBorder="1" applyAlignment="1" applyProtection="1">
      <alignment horizontal="center" vertical="center"/>
      <protection/>
    </xf>
    <xf numFmtId="0" fontId="160" fillId="0" borderId="58" xfId="67" applyFont="1" applyBorder="1" applyAlignment="1" applyProtection="1">
      <alignment horizontal="center" vertical="center"/>
      <protection/>
    </xf>
    <xf numFmtId="0" fontId="160" fillId="0" borderId="76" xfId="67" applyFont="1" applyBorder="1" applyAlignment="1" applyProtection="1">
      <alignment horizontal="center" vertical="center"/>
      <protection/>
    </xf>
    <xf numFmtId="49" fontId="197" fillId="45" borderId="58" xfId="67" applyNumberFormat="1" applyFont="1" applyFill="1" applyBorder="1" applyAlignment="1" applyProtection="1">
      <alignment horizontal="left" vertical="center" indent="1" shrinkToFit="1"/>
      <protection locked="0"/>
    </xf>
    <xf numFmtId="49" fontId="197" fillId="33" borderId="58" xfId="67" applyNumberFormat="1" applyFont="1" applyFill="1" applyBorder="1" applyAlignment="1" applyProtection="1">
      <alignment horizontal="left" vertical="center" indent="1" shrinkToFit="1"/>
      <protection locked="0"/>
    </xf>
    <xf numFmtId="49" fontId="197" fillId="33" borderId="76" xfId="67" applyNumberFormat="1" applyFont="1" applyFill="1" applyBorder="1" applyAlignment="1" applyProtection="1">
      <alignment horizontal="left" vertical="center" indent="1" shrinkToFit="1"/>
      <protection locked="0"/>
    </xf>
    <xf numFmtId="180" fontId="173" fillId="45" borderId="55" xfId="67" applyNumberFormat="1" applyFont="1" applyFill="1" applyBorder="1" applyAlignment="1" applyProtection="1">
      <alignment horizontal="left" vertical="center" indent="1" shrinkToFit="1"/>
      <protection locked="0"/>
    </xf>
    <xf numFmtId="180" fontId="173" fillId="45" borderId="56" xfId="67" applyNumberFormat="1" applyFont="1" applyFill="1" applyBorder="1" applyAlignment="1" applyProtection="1">
      <alignment horizontal="left" vertical="center" indent="1" shrinkToFit="1"/>
      <protection locked="0"/>
    </xf>
    <xf numFmtId="180" fontId="173" fillId="45" borderId="78" xfId="67" applyNumberFormat="1" applyFont="1" applyFill="1" applyBorder="1" applyAlignment="1" applyProtection="1">
      <alignment horizontal="left" vertical="center" indent="1" shrinkToFit="1"/>
      <protection locked="0"/>
    </xf>
    <xf numFmtId="0" fontId="219" fillId="0" borderId="10" xfId="67" applyFont="1" applyBorder="1" applyAlignment="1" applyProtection="1">
      <alignment horizontal="center" shrinkToFit="1"/>
      <protection/>
    </xf>
    <xf numFmtId="0" fontId="219" fillId="0" borderId="0" xfId="67" applyFont="1" applyBorder="1" applyAlignment="1" applyProtection="1">
      <alignment horizontal="center" shrinkToFit="1"/>
      <protection/>
    </xf>
    <xf numFmtId="0" fontId="219" fillId="0" borderId="11" xfId="67" applyFont="1" applyBorder="1" applyAlignment="1" applyProtection="1">
      <alignment horizontal="center" shrinkToFit="1"/>
      <protection/>
    </xf>
    <xf numFmtId="0" fontId="168" fillId="0" borderId="16" xfId="67" applyFont="1" applyBorder="1" applyAlignment="1" applyProtection="1">
      <alignment horizontal="right" vertical="center"/>
      <protection/>
    </xf>
    <xf numFmtId="0" fontId="164" fillId="0" borderId="16" xfId="67" applyFont="1" applyBorder="1" applyAlignment="1" applyProtection="1">
      <alignment horizontal="left" vertical="top" wrapText="1"/>
      <protection/>
    </xf>
    <xf numFmtId="0" fontId="164" fillId="0" borderId="13" xfId="67" applyFont="1" applyBorder="1" applyAlignment="1" applyProtection="1">
      <alignment horizontal="left" vertical="top" wrapText="1"/>
      <protection/>
    </xf>
    <xf numFmtId="0" fontId="190" fillId="0" borderId="73" xfId="67" applyFont="1" applyFill="1" applyBorder="1" applyAlignment="1" applyProtection="1">
      <alignment horizontal="center" vertical="center"/>
      <protection/>
    </xf>
    <xf numFmtId="0" fontId="190" fillId="0" borderId="58" xfId="67" applyFont="1" applyFill="1" applyBorder="1" applyAlignment="1" applyProtection="1">
      <alignment horizontal="center" vertical="center"/>
      <protection/>
    </xf>
    <xf numFmtId="0" fontId="190" fillId="33" borderId="58" xfId="67" applyFont="1" applyFill="1" applyBorder="1" applyAlignment="1" applyProtection="1">
      <alignment horizontal="left" vertical="center" indent="1" shrinkToFit="1"/>
      <protection locked="0"/>
    </xf>
    <xf numFmtId="0" fontId="190" fillId="33" borderId="76" xfId="67" applyFont="1" applyFill="1" applyBorder="1" applyAlignment="1" applyProtection="1">
      <alignment horizontal="left" vertical="center" indent="1" shrinkToFit="1"/>
      <protection locked="0"/>
    </xf>
    <xf numFmtId="3" fontId="190" fillId="0" borderId="58" xfId="0" applyNumberFormat="1" applyFont="1" applyFill="1" applyBorder="1" applyAlignment="1" applyProtection="1">
      <alignment horizontal="center" vertical="center" shrinkToFit="1"/>
      <protection/>
    </xf>
    <xf numFmtId="3" fontId="190" fillId="33" borderId="58" xfId="0" applyNumberFormat="1" applyFont="1" applyFill="1" applyBorder="1" applyAlignment="1" applyProtection="1">
      <alignment vertical="center" shrinkToFit="1"/>
      <protection locked="0"/>
    </xf>
    <xf numFmtId="3" fontId="190" fillId="33" borderId="76" xfId="0" applyNumberFormat="1" applyFont="1" applyFill="1" applyBorder="1" applyAlignment="1" applyProtection="1">
      <alignment vertical="center" shrinkToFit="1"/>
      <protection locked="0"/>
    </xf>
    <xf numFmtId="3" fontId="47" fillId="33" borderId="40" xfId="0" applyNumberFormat="1" applyFont="1" applyFill="1" applyBorder="1" applyAlignment="1" applyProtection="1">
      <alignment vertical="center"/>
      <protection locked="0"/>
    </xf>
    <xf numFmtId="3" fontId="47" fillId="33" borderId="27" xfId="0" applyNumberFormat="1" applyFont="1" applyFill="1" applyBorder="1" applyAlignment="1" applyProtection="1">
      <alignment vertical="center"/>
      <protection locked="0"/>
    </xf>
    <xf numFmtId="0" fontId="203" fillId="0" borderId="15" xfId="0" applyFont="1" applyBorder="1" applyAlignment="1" applyProtection="1">
      <alignment horizontal="center" vertical="center" wrapText="1"/>
      <protection/>
    </xf>
    <xf numFmtId="0" fontId="203" fillId="0" borderId="17" xfId="0" applyFont="1" applyBorder="1" applyAlignment="1" applyProtection="1">
      <alignment horizontal="center" vertical="center" wrapText="1"/>
      <protection/>
    </xf>
    <xf numFmtId="0" fontId="203" fillId="0" borderId="10" xfId="0" applyFont="1" applyBorder="1" applyAlignment="1" applyProtection="1">
      <alignment horizontal="center" vertical="center" wrapText="1"/>
      <protection/>
    </xf>
    <xf numFmtId="0" fontId="203" fillId="0" borderId="11" xfId="0" applyFont="1" applyBorder="1" applyAlignment="1" applyProtection="1">
      <alignment horizontal="center" vertical="center" wrapText="1"/>
      <protection/>
    </xf>
    <xf numFmtId="0" fontId="203" fillId="0" borderId="12" xfId="0" applyFont="1" applyBorder="1" applyAlignment="1" applyProtection="1">
      <alignment horizontal="center" vertical="center" wrapText="1"/>
      <protection/>
    </xf>
    <xf numFmtId="0" fontId="203" fillId="0" borderId="14" xfId="0" applyFont="1" applyBorder="1" applyAlignment="1" applyProtection="1">
      <alignment horizontal="center" vertical="center" wrapText="1"/>
      <protection/>
    </xf>
    <xf numFmtId="3" fontId="9" fillId="28" borderId="58" xfId="0" applyNumberFormat="1" applyFont="1" applyFill="1" applyBorder="1" applyAlignment="1" applyProtection="1">
      <alignment horizontal="center" vertical="center" shrinkToFit="1"/>
      <protection/>
    </xf>
    <xf numFmtId="0" fontId="9" fillId="33" borderId="57" xfId="0" applyFont="1" applyFill="1" applyBorder="1" applyAlignment="1" applyProtection="1">
      <alignment horizontal="center" vertical="center"/>
      <protection locked="0"/>
    </xf>
    <xf numFmtId="0" fontId="9" fillId="33" borderId="26" xfId="0" applyFont="1" applyFill="1" applyBorder="1" applyAlignment="1" applyProtection="1">
      <alignment horizontal="center" vertical="center"/>
      <protection locked="0"/>
    </xf>
    <xf numFmtId="0" fontId="9" fillId="0" borderId="28" xfId="0" applyFont="1" applyBorder="1" applyAlignment="1" applyProtection="1">
      <alignment horizontal="center" vertical="center"/>
      <protection/>
    </xf>
    <xf numFmtId="0" fontId="9" fillId="0" borderId="58" xfId="0" applyFont="1" applyBorder="1" applyAlignment="1" applyProtection="1">
      <alignment horizontal="center" vertical="center"/>
      <protection/>
    </xf>
    <xf numFmtId="0" fontId="6" fillId="0" borderId="35" xfId="0" applyFont="1" applyFill="1" applyBorder="1" applyAlignment="1" applyProtection="1">
      <alignment horizontal="center" vertical="center"/>
      <protection/>
    </xf>
    <xf numFmtId="0" fontId="6" fillId="0" borderId="59" xfId="0" applyFont="1" applyFill="1" applyBorder="1" applyAlignment="1" applyProtection="1">
      <alignment horizontal="center" vertical="center"/>
      <protection/>
    </xf>
    <xf numFmtId="0" fontId="9" fillId="33" borderId="28" xfId="0" applyFont="1" applyFill="1" applyBorder="1" applyAlignment="1" applyProtection="1">
      <alignment vertical="center" shrinkToFit="1"/>
      <protection locked="0"/>
    </xf>
    <xf numFmtId="0" fontId="9" fillId="33" borderId="58" xfId="0" applyFont="1" applyFill="1" applyBorder="1" applyAlignment="1" applyProtection="1">
      <alignment vertical="center" shrinkToFit="1"/>
      <protection locked="0"/>
    </xf>
    <xf numFmtId="0" fontId="9" fillId="33" borderId="76" xfId="0" applyFont="1" applyFill="1" applyBorder="1" applyAlignment="1" applyProtection="1">
      <alignment vertical="center" shrinkToFit="1"/>
      <protection locked="0"/>
    </xf>
    <xf numFmtId="0" fontId="9" fillId="0" borderId="13" xfId="0" applyFont="1" applyBorder="1" applyAlignment="1" applyProtection="1">
      <alignment vertical="center" shrinkToFit="1"/>
      <protection/>
    </xf>
    <xf numFmtId="0" fontId="5" fillId="0" borderId="54" xfId="0" applyFont="1" applyBorder="1" applyAlignment="1" applyProtection="1">
      <alignment vertical="center" wrapText="1"/>
      <protection/>
    </xf>
    <xf numFmtId="0" fontId="5" fillId="0" borderId="74" xfId="0" applyFont="1" applyBorder="1" applyAlignment="1" applyProtection="1">
      <alignment vertical="center" wrapText="1"/>
      <protection/>
    </xf>
    <xf numFmtId="3" fontId="47" fillId="28" borderId="54" xfId="0" applyNumberFormat="1" applyFont="1" applyFill="1" applyBorder="1" applyAlignment="1" applyProtection="1">
      <alignment vertical="center" wrapText="1"/>
      <protection/>
    </xf>
    <xf numFmtId="3" fontId="47" fillId="28" borderId="57" xfId="0" applyNumberFormat="1" applyFont="1" applyFill="1" applyBorder="1" applyAlignment="1" applyProtection="1">
      <alignment vertical="center" wrapText="1"/>
      <protection/>
    </xf>
    <xf numFmtId="0" fontId="25" fillId="0" borderId="84" xfId="0" applyFont="1" applyBorder="1" applyAlignment="1" applyProtection="1">
      <alignment horizontal="center" vertical="center" textRotation="255"/>
      <protection/>
    </xf>
    <xf numFmtId="0" fontId="25" fillId="0" borderId="0" xfId="0" applyFont="1" applyBorder="1" applyAlignment="1" applyProtection="1">
      <alignment horizontal="center" vertical="center" textRotation="255"/>
      <protection/>
    </xf>
    <xf numFmtId="0" fontId="25" fillId="0" borderId="13" xfId="0" applyFont="1" applyBorder="1" applyAlignment="1" applyProtection="1">
      <alignment horizontal="center" vertical="center" textRotation="255"/>
      <protection/>
    </xf>
    <xf numFmtId="0" fontId="9" fillId="33" borderId="80" xfId="0" applyFont="1" applyFill="1" applyBorder="1" applyAlignment="1" applyProtection="1">
      <alignment horizontal="center" vertical="center"/>
      <protection locked="0"/>
    </xf>
    <xf numFmtId="0" fontId="9" fillId="33" borderId="124" xfId="0" applyFont="1" applyFill="1" applyBorder="1" applyAlignment="1" applyProtection="1">
      <alignment horizontal="center" vertical="center"/>
      <protection locked="0"/>
    </xf>
    <xf numFmtId="0" fontId="9" fillId="0" borderId="84" xfId="0" applyFont="1" applyBorder="1" applyAlignment="1" applyProtection="1">
      <alignment vertical="center"/>
      <protection/>
    </xf>
    <xf numFmtId="0" fontId="9" fillId="0" borderId="13" xfId="0" applyFont="1" applyBorder="1" applyAlignment="1" applyProtection="1">
      <alignment vertical="center"/>
      <protection/>
    </xf>
    <xf numFmtId="0" fontId="203" fillId="0" borderId="16" xfId="0" applyFont="1" applyBorder="1" applyAlignment="1" applyProtection="1">
      <alignment horizontal="center" vertical="center"/>
      <protection/>
    </xf>
    <xf numFmtId="0" fontId="203" fillId="0" borderId="17" xfId="0" applyFont="1" applyBorder="1" applyAlignment="1" applyProtection="1">
      <alignment horizontal="center" vertical="center"/>
      <protection/>
    </xf>
    <xf numFmtId="0" fontId="203" fillId="0" borderId="12" xfId="0" applyFont="1" applyBorder="1" applyAlignment="1" applyProtection="1">
      <alignment horizontal="center" vertical="center"/>
      <protection/>
    </xf>
    <xf numFmtId="0" fontId="203" fillId="0" borderId="13" xfId="0" applyFont="1" applyBorder="1" applyAlignment="1" applyProtection="1">
      <alignment horizontal="center" vertical="center"/>
      <protection/>
    </xf>
    <xf numFmtId="0" fontId="203" fillId="0" borderId="14" xfId="0" applyFont="1" applyBorder="1" applyAlignment="1" applyProtection="1">
      <alignment horizontal="center" vertical="center"/>
      <protection/>
    </xf>
    <xf numFmtId="0" fontId="9" fillId="0" borderId="57" xfId="0" applyFont="1" applyFill="1" applyBorder="1" applyAlignment="1" applyProtection="1">
      <alignment vertical="center"/>
      <protection/>
    </xf>
    <xf numFmtId="0" fontId="9" fillId="0" borderId="74" xfId="0" applyFont="1" applyFill="1" applyBorder="1" applyAlignment="1" applyProtection="1">
      <alignment vertical="center"/>
      <protection/>
    </xf>
    <xf numFmtId="0" fontId="9" fillId="0" borderId="56" xfId="0" applyFont="1" applyFill="1" applyBorder="1" applyAlignment="1" applyProtection="1">
      <alignment vertical="center"/>
      <protection/>
    </xf>
    <xf numFmtId="0" fontId="9" fillId="0" borderId="78" xfId="0" applyFont="1" applyFill="1" applyBorder="1" applyAlignment="1" applyProtection="1">
      <alignment vertical="center"/>
      <protection/>
    </xf>
    <xf numFmtId="0" fontId="203" fillId="0" borderId="75" xfId="0" applyFont="1" applyBorder="1" applyAlignment="1" applyProtection="1">
      <alignment horizontal="center" vertical="center" textRotation="255"/>
      <protection/>
    </xf>
    <xf numFmtId="0" fontId="203" fillId="0" borderId="125" xfId="0" applyFont="1" applyBorder="1" applyAlignment="1" applyProtection="1">
      <alignment horizontal="center" vertical="center" textRotation="255"/>
      <protection/>
    </xf>
    <xf numFmtId="0" fontId="203" fillId="0" borderId="77" xfId="0" applyFont="1" applyBorder="1" applyAlignment="1" applyProtection="1">
      <alignment horizontal="center" vertical="center" textRotation="255"/>
      <protection/>
    </xf>
    <xf numFmtId="0" fontId="9" fillId="33" borderId="69" xfId="0" applyFont="1" applyFill="1" applyBorder="1" applyAlignment="1" applyProtection="1">
      <alignment vertical="center" shrinkToFit="1"/>
      <protection locked="0"/>
    </xf>
    <xf numFmtId="0" fontId="9" fillId="33" borderId="56" xfId="0" applyFont="1" applyFill="1" applyBorder="1" applyAlignment="1" applyProtection="1">
      <alignment vertical="center" shrinkToFit="1"/>
      <protection locked="0"/>
    </xf>
    <xf numFmtId="0" fontId="9" fillId="33" borderId="78" xfId="0" applyFont="1" applyFill="1" applyBorder="1" applyAlignment="1" applyProtection="1">
      <alignment vertical="center" shrinkToFit="1"/>
      <protection locked="0"/>
    </xf>
    <xf numFmtId="0" fontId="9" fillId="0" borderId="28" xfId="0" applyFont="1" applyFill="1" applyBorder="1" applyAlignment="1" applyProtection="1">
      <alignment horizontal="center" vertical="center"/>
      <protection/>
    </xf>
    <xf numFmtId="0" fontId="9" fillId="0" borderId="58" xfId="0" applyFont="1" applyFill="1" applyBorder="1" applyAlignment="1" applyProtection="1">
      <alignment horizontal="center" vertical="center"/>
      <protection/>
    </xf>
    <xf numFmtId="3" fontId="9" fillId="33" borderId="58" xfId="0" applyNumberFormat="1" applyFont="1" applyFill="1" applyBorder="1" applyAlignment="1" applyProtection="1">
      <alignment horizontal="center" vertical="center" shrinkToFit="1"/>
      <protection locked="0"/>
    </xf>
    <xf numFmtId="49" fontId="9" fillId="33" borderId="16" xfId="0" applyNumberFormat="1" applyFont="1" applyFill="1" applyBorder="1" applyAlignment="1" applyProtection="1">
      <alignment horizontal="center" vertical="center" shrinkToFit="1"/>
      <protection locked="0"/>
    </xf>
    <xf numFmtId="0" fontId="19" fillId="0" borderId="15" xfId="0" applyFont="1" applyBorder="1" applyAlignment="1" applyProtection="1">
      <alignment horizontal="left" vertical="center" wrapText="1"/>
      <protection/>
    </xf>
    <xf numFmtId="0" fontId="19" fillId="0" borderId="16" xfId="0" applyFont="1" applyBorder="1" applyAlignment="1" applyProtection="1">
      <alignment horizontal="left" vertical="center" wrapText="1"/>
      <protection/>
    </xf>
    <xf numFmtId="0" fontId="203" fillId="0" borderId="54" xfId="0" applyFont="1" applyBorder="1" applyAlignment="1" applyProtection="1">
      <alignment horizontal="center" vertical="center"/>
      <protection/>
    </xf>
    <xf numFmtId="0" fontId="203" fillId="0" borderId="74" xfId="0" applyFont="1" applyBorder="1" applyAlignment="1" applyProtection="1">
      <alignment horizontal="center" vertical="center"/>
      <protection/>
    </xf>
    <xf numFmtId="0" fontId="6" fillId="0" borderId="126" xfId="0" applyFont="1" applyFill="1" applyBorder="1" applyAlignment="1" applyProtection="1">
      <alignment horizontal="center" vertical="center"/>
      <protection/>
    </xf>
    <xf numFmtId="0" fontId="9" fillId="0" borderId="67" xfId="0" applyFont="1" applyFill="1" applyBorder="1" applyAlignment="1" applyProtection="1">
      <alignment horizontal="center" vertical="center"/>
      <protection/>
    </xf>
    <xf numFmtId="0" fontId="9" fillId="0" borderId="57" xfId="0" applyFont="1" applyFill="1" applyBorder="1" applyAlignment="1" applyProtection="1">
      <alignment horizontal="center" vertical="center"/>
      <protection/>
    </xf>
    <xf numFmtId="0" fontId="6" fillId="0" borderId="28" xfId="0" applyFont="1" applyFill="1" applyBorder="1" applyAlignment="1" applyProtection="1">
      <alignment horizontal="center" vertical="center"/>
      <protection/>
    </xf>
    <xf numFmtId="0" fontId="6" fillId="0" borderId="58" xfId="0" applyFont="1" applyFill="1" applyBorder="1" applyAlignment="1" applyProtection="1">
      <alignment horizontal="center" vertical="center"/>
      <protection/>
    </xf>
    <xf numFmtId="0" fontId="6" fillId="0" borderId="76" xfId="0" applyFont="1" applyFill="1" applyBorder="1" applyAlignment="1" applyProtection="1">
      <alignment horizontal="center" vertical="center"/>
      <protection/>
    </xf>
    <xf numFmtId="0" fontId="9" fillId="33" borderId="28" xfId="0" applyFont="1" applyFill="1" applyBorder="1" applyAlignment="1" applyProtection="1">
      <alignment vertical="center"/>
      <protection locked="0"/>
    </xf>
    <xf numFmtId="0" fontId="9" fillId="33" borderId="58" xfId="0" applyFont="1" applyFill="1" applyBorder="1" applyAlignment="1" applyProtection="1">
      <alignment vertical="center"/>
      <protection locked="0"/>
    </xf>
    <xf numFmtId="0" fontId="9" fillId="33" borderId="76" xfId="0" applyFont="1" applyFill="1" applyBorder="1" applyAlignment="1" applyProtection="1">
      <alignment vertical="center"/>
      <protection locked="0"/>
    </xf>
    <xf numFmtId="3" fontId="9" fillId="28" borderId="57" xfId="0" applyNumberFormat="1" applyFont="1" applyFill="1" applyBorder="1" applyAlignment="1" applyProtection="1">
      <alignment horizontal="center" vertical="center" shrinkToFit="1"/>
      <protection/>
    </xf>
    <xf numFmtId="3" fontId="9" fillId="33" borderId="57" xfId="0" applyNumberFormat="1" applyFont="1" applyFill="1" applyBorder="1" applyAlignment="1" applyProtection="1">
      <alignment horizontal="center" vertical="center" shrinkToFit="1"/>
      <protection locked="0"/>
    </xf>
    <xf numFmtId="0" fontId="190" fillId="33" borderId="55" xfId="0" applyFont="1" applyFill="1" applyBorder="1" applyAlignment="1" applyProtection="1">
      <alignment horizontal="left" vertical="center" indent="1" shrinkToFit="1"/>
      <protection locked="0"/>
    </xf>
    <xf numFmtId="0" fontId="190" fillId="33" borderId="56" xfId="0" applyFont="1" applyFill="1" applyBorder="1" applyAlignment="1" applyProtection="1">
      <alignment horizontal="left" vertical="center" indent="1" shrinkToFit="1"/>
      <protection locked="0"/>
    </xf>
    <xf numFmtId="0" fontId="190" fillId="33" borderId="78" xfId="0" applyFont="1" applyFill="1" applyBorder="1" applyAlignment="1" applyProtection="1">
      <alignment horizontal="left" vertical="center" indent="1" shrinkToFit="1"/>
      <protection locked="0"/>
    </xf>
    <xf numFmtId="0" fontId="10" fillId="0" borderId="0" xfId="0" applyFont="1" applyAlignment="1" applyProtection="1">
      <alignment horizontal="right"/>
      <protection/>
    </xf>
    <xf numFmtId="0" fontId="201" fillId="0" borderId="54" xfId="0" applyFont="1" applyBorder="1" applyAlignment="1" applyProtection="1">
      <alignment horizontal="center" vertical="center"/>
      <protection/>
    </xf>
    <xf numFmtId="0" fontId="201" fillId="0" borderId="57" xfId="0" applyFont="1" applyBorder="1" applyAlignment="1" applyProtection="1">
      <alignment horizontal="center" vertical="center"/>
      <protection/>
    </xf>
    <xf numFmtId="0" fontId="201" fillId="0" borderId="89" xfId="0" applyFont="1" applyBorder="1" applyAlignment="1" applyProtection="1">
      <alignment horizontal="center" vertical="center"/>
      <protection/>
    </xf>
    <xf numFmtId="0" fontId="208" fillId="0" borderId="0" xfId="0" applyFont="1" applyAlignment="1" applyProtection="1">
      <alignment horizontal="center" vertical="center"/>
      <protection/>
    </xf>
    <xf numFmtId="0" fontId="0" fillId="0" borderId="40" xfId="0" applyBorder="1" applyAlignment="1" applyProtection="1">
      <alignment horizontal="center" vertical="center" wrapText="1"/>
      <protection/>
    </xf>
    <xf numFmtId="0" fontId="0" fillId="0" borderId="27" xfId="0" applyBorder="1" applyAlignment="1" applyProtection="1">
      <alignment horizontal="center" vertical="center" wrapText="1"/>
      <protection/>
    </xf>
    <xf numFmtId="182" fontId="173" fillId="28" borderId="40" xfId="0" applyNumberFormat="1" applyFont="1" applyFill="1" applyBorder="1" applyAlignment="1" applyProtection="1">
      <alignment horizontal="left" vertical="center" wrapText="1" indent="1" shrinkToFit="1"/>
      <protection/>
    </xf>
    <xf numFmtId="182" fontId="173" fillId="28" borderId="27" xfId="0" applyNumberFormat="1" applyFont="1" applyFill="1" applyBorder="1" applyAlignment="1" applyProtection="1">
      <alignment horizontal="left" vertical="center" wrapText="1" indent="1" shrinkToFit="1"/>
      <protection/>
    </xf>
    <xf numFmtId="182" fontId="173" fillId="28" borderId="29" xfId="0" applyNumberFormat="1" applyFont="1" applyFill="1" applyBorder="1" applyAlignment="1" applyProtection="1">
      <alignment horizontal="left" vertical="center" wrapText="1" indent="1" shrinkToFit="1"/>
      <protection/>
    </xf>
    <xf numFmtId="0" fontId="9" fillId="28" borderId="54" xfId="0" applyFont="1" applyFill="1" applyBorder="1" applyAlignment="1" applyProtection="1">
      <alignment horizontal="left" vertical="center" indent="1" shrinkToFit="1"/>
      <protection/>
    </xf>
    <xf numFmtId="0" fontId="9" fillId="28" borderId="57" xfId="0" applyFont="1" applyFill="1" applyBorder="1" applyAlignment="1" applyProtection="1">
      <alignment horizontal="left" vertical="center" indent="1" shrinkToFit="1"/>
      <protection/>
    </xf>
    <xf numFmtId="0" fontId="9" fillId="28" borderId="16" xfId="0" applyFont="1" applyFill="1" applyBorder="1" applyAlignment="1" applyProtection="1">
      <alignment horizontal="left" vertical="center" indent="1" shrinkToFit="1"/>
      <protection/>
    </xf>
    <xf numFmtId="0" fontId="9" fillId="28" borderId="17" xfId="0" applyFont="1" applyFill="1" applyBorder="1" applyAlignment="1" applyProtection="1">
      <alignment horizontal="left" vertical="center" indent="1" shrinkToFit="1"/>
      <protection/>
    </xf>
    <xf numFmtId="0" fontId="203" fillId="0" borderId="10" xfId="0" applyFont="1" applyBorder="1" applyAlignment="1" applyProtection="1">
      <alignment horizontal="center" vertical="center"/>
      <protection/>
    </xf>
    <xf numFmtId="0" fontId="203" fillId="0" borderId="11" xfId="0" applyFont="1" applyBorder="1" applyAlignment="1" applyProtection="1">
      <alignment horizontal="center" vertical="center"/>
      <protection/>
    </xf>
    <xf numFmtId="0" fontId="201" fillId="0" borderId="55" xfId="0" applyFont="1" applyBorder="1" applyAlignment="1" applyProtection="1">
      <alignment horizontal="center" vertical="center"/>
      <protection/>
    </xf>
    <xf numFmtId="0" fontId="201" fillId="0" borderId="56" xfId="0" applyFont="1" applyBorder="1" applyAlignment="1" applyProtection="1">
      <alignment horizontal="center" vertical="center"/>
      <protection/>
    </xf>
    <xf numFmtId="0" fontId="201" fillId="0" borderId="97" xfId="0" applyFont="1" applyBorder="1" applyAlignment="1" applyProtection="1">
      <alignment horizontal="center" vertical="center"/>
      <protection/>
    </xf>
    <xf numFmtId="49" fontId="9" fillId="33" borderId="10" xfId="0" applyNumberFormat="1" applyFont="1" applyFill="1" applyBorder="1" applyAlignment="1" applyProtection="1">
      <alignment horizontal="left" vertical="center" indent="1" shrinkToFit="1"/>
      <protection locked="0"/>
    </xf>
    <xf numFmtId="49" fontId="9" fillId="33" borderId="0" xfId="0" applyNumberFormat="1" applyFont="1" applyFill="1" applyBorder="1" applyAlignment="1" applyProtection="1">
      <alignment horizontal="left" vertical="center" indent="1" shrinkToFit="1"/>
      <protection locked="0"/>
    </xf>
    <xf numFmtId="49" fontId="9" fillId="33" borderId="11" xfId="0" applyNumberFormat="1" applyFont="1" applyFill="1" applyBorder="1" applyAlignment="1" applyProtection="1">
      <alignment horizontal="left" vertical="center" indent="1" shrinkToFit="1"/>
      <protection locked="0"/>
    </xf>
    <xf numFmtId="0" fontId="9" fillId="33" borderId="26" xfId="0" applyNumberFormat="1" applyFont="1" applyFill="1" applyBorder="1" applyAlignment="1" applyProtection="1">
      <alignment horizontal="center" vertical="center" shrinkToFit="1"/>
      <protection locked="0"/>
    </xf>
    <xf numFmtId="0" fontId="9" fillId="33" borderId="58" xfId="0" applyNumberFormat="1" applyFont="1" applyFill="1" applyBorder="1" applyAlignment="1" applyProtection="1">
      <alignment horizontal="center" vertical="center" shrinkToFit="1"/>
      <protection locked="0"/>
    </xf>
    <xf numFmtId="0" fontId="9" fillId="33" borderId="56" xfId="0" applyNumberFormat="1" applyFont="1" applyFill="1" applyBorder="1" applyAlignment="1" applyProtection="1">
      <alignment horizontal="center" vertical="center" shrinkToFit="1"/>
      <protection locked="0"/>
    </xf>
    <xf numFmtId="0" fontId="203" fillId="0" borderId="75" xfId="0" applyFont="1" applyBorder="1" applyAlignment="1" applyProtection="1">
      <alignment horizontal="center" vertical="center" textRotation="255" wrapText="1"/>
      <protection/>
    </xf>
    <xf numFmtId="0" fontId="203" fillId="0" borderId="125" xfId="0" applyFont="1" applyBorder="1" applyAlignment="1" applyProtection="1">
      <alignment horizontal="center" vertical="center" textRotation="255" wrapText="1"/>
      <protection/>
    </xf>
    <xf numFmtId="0" fontId="203" fillId="0" borderId="77" xfId="0" applyFont="1" applyBorder="1" applyAlignment="1" applyProtection="1">
      <alignment horizontal="center" vertical="center" textRotation="255" wrapText="1"/>
      <protection/>
    </xf>
    <xf numFmtId="0" fontId="203" fillId="0" borderId="73" xfId="0" applyFont="1" applyBorder="1" applyAlignment="1" applyProtection="1">
      <alignment vertical="center"/>
      <protection/>
    </xf>
    <xf numFmtId="0" fontId="203" fillId="0" borderId="76" xfId="0" applyFont="1" applyBorder="1" applyAlignment="1" applyProtection="1">
      <alignment vertical="center"/>
      <protection/>
    </xf>
    <xf numFmtId="0" fontId="203" fillId="0" borderId="15" xfId="0" applyFont="1" applyBorder="1" applyAlignment="1" applyProtection="1">
      <alignment horizontal="center" vertical="center"/>
      <protection/>
    </xf>
    <xf numFmtId="0" fontId="203" fillId="0" borderId="90" xfId="0" applyFont="1" applyBorder="1" applyAlignment="1" applyProtection="1">
      <alignment horizontal="center" vertical="center"/>
      <protection/>
    </xf>
    <xf numFmtId="0" fontId="203" fillId="0" borderId="82" xfId="0" applyFont="1" applyBorder="1" applyAlignment="1" applyProtection="1">
      <alignment horizontal="center" vertical="center"/>
      <protection/>
    </xf>
    <xf numFmtId="0" fontId="203" fillId="0" borderId="40" xfId="0" applyFont="1" applyBorder="1" applyAlignment="1" applyProtection="1">
      <alignment vertical="center"/>
      <protection/>
    </xf>
    <xf numFmtId="0" fontId="203" fillId="0" borderId="29" xfId="0" applyFont="1" applyBorder="1" applyAlignment="1" applyProtection="1">
      <alignment vertical="center"/>
      <protection/>
    </xf>
    <xf numFmtId="0" fontId="168" fillId="0" borderId="0" xfId="0" applyFont="1" applyAlignment="1" applyProtection="1">
      <alignment horizontal="right" vertical="center"/>
      <protection/>
    </xf>
    <xf numFmtId="0" fontId="190" fillId="33" borderId="90" xfId="0" applyFont="1" applyFill="1" applyBorder="1" applyAlignment="1" applyProtection="1">
      <alignment horizontal="center" vertical="center"/>
      <protection locked="0"/>
    </xf>
    <xf numFmtId="0" fontId="190" fillId="33" borderId="26" xfId="0" applyFont="1" applyFill="1" applyBorder="1" applyAlignment="1" applyProtection="1">
      <alignment horizontal="center" vertical="center"/>
      <protection locked="0"/>
    </xf>
    <xf numFmtId="0" fontId="190" fillId="33" borderId="67" xfId="0" applyFont="1" applyFill="1" applyBorder="1" applyAlignment="1" applyProtection="1">
      <alignment horizontal="left" vertical="center" indent="1"/>
      <protection locked="0"/>
    </xf>
    <xf numFmtId="0" fontId="190" fillId="33" borderId="57" xfId="0" applyFont="1" applyFill="1" applyBorder="1" applyAlignment="1" applyProtection="1">
      <alignment horizontal="left" vertical="center" indent="1"/>
      <protection locked="0"/>
    </xf>
    <xf numFmtId="0" fontId="190" fillId="33" borderId="74" xfId="0" applyFont="1" applyFill="1" applyBorder="1" applyAlignment="1" applyProtection="1">
      <alignment horizontal="left" vertical="center" indent="1"/>
      <protection locked="0"/>
    </xf>
    <xf numFmtId="49" fontId="9" fillId="33" borderId="69" xfId="0" applyNumberFormat="1" applyFont="1" applyFill="1" applyBorder="1" applyAlignment="1" applyProtection="1">
      <alignment horizontal="left" vertical="center" indent="1"/>
      <protection locked="0"/>
    </xf>
    <xf numFmtId="49" fontId="9" fillId="33" borderId="56" xfId="0" applyNumberFormat="1" applyFont="1" applyFill="1" applyBorder="1" applyAlignment="1" applyProtection="1">
      <alignment horizontal="left" vertical="center" indent="1"/>
      <protection locked="0"/>
    </xf>
    <xf numFmtId="49" fontId="9" fillId="33" borderId="78" xfId="0" applyNumberFormat="1" applyFont="1" applyFill="1" applyBorder="1" applyAlignment="1" applyProtection="1">
      <alignment horizontal="left" vertical="center" indent="1"/>
      <protection locked="0"/>
    </xf>
    <xf numFmtId="49" fontId="9" fillId="33" borderId="73" xfId="0" applyNumberFormat="1" applyFont="1" applyFill="1" applyBorder="1" applyAlignment="1" applyProtection="1">
      <alignment horizontal="left" vertical="center" wrapText="1" indent="1" shrinkToFit="1"/>
      <protection locked="0"/>
    </xf>
    <xf numFmtId="49" fontId="9" fillId="33" borderId="58" xfId="0" applyNumberFormat="1" applyFont="1" applyFill="1" applyBorder="1" applyAlignment="1" applyProtection="1">
      <alignment horizontal="left" vertical="center" wrapText="1" indent="1" shrinkToFit="1"/>
      <protection locked="0"/>
    </xf>
    <xf numFmtId="49" fontId="9" fillId="33" borderId="76" xfId="0" applyNumberFormat="1" applyFont="1" applyFill="1" applyBorder="1" applyAlignment="1" applyProtection="1">
      <alignment horizontal="left" vertical="center" wrapText="1" indent="1" shrinkToFit="1"/>
      <protection locked="0"/>
    </xf>
    <xf numFmtId="0" fontId="9" fillId="0" borderId="54" xfId="0" applyFont="1" applyFill="1" applyBorder="1" applyAlignment="1" applyProtection="1">
      <alignment horizontal="center" vertical="center"/>
      <protection/>
    </xf>
    <xf numFmtId="0" fontId="9" fillId="0" borderId="73" xfId="0" applyFont="1" applyBorder="1" applyAlignment="1" applyProtection="1">
      <alignment horizontal="center" vertical="center"/>
      <protection/>
    </xf>
    <xf numFmtId="0" fontId="9" fillId="33" borderId="58" xfId="0" applyFont="1" applyFill="1" applyBorder="1" applyAlignment="1" applyProtection="1">
      <alignment horizontal="center" vertical="center"/>
      <protection locked="0"/>
    </xf>
    <xf numFmtId="0" fontId="9" fillId="0" borderId="73" xfId="0" applyFont="1" applyFill="1" applyBorder="1" applyAlignment="1" applyProtection="1">
      <alignment horizontal="center" vertical="center"/>
      <protection/>
    </xf>
    <xf numFmtId="0" fontId="9" fillId="0" borderId="26" xfId="0" applyFont="1" applyBorder="1" applyAlignment="1" applyProtection="1">
      <alignment vertical="center"/>
      <protection/>
    </xf>
    <xf numFmtId="0" fontId="9" fillId="0" borderId="82" xfId="0" applyFont="1" applyBorder="1" applyAlignment="1" applyProtection="1">
      <alignment vertical="center"/>
      <protection/>
    </xf>
    <xf numFmtId="0" fontId="5" fillId="0" borderId="73" xfId="0" applyFont="1" applyBorder="1" applyAlignment="1" applyProtection="1">
      <alignment vertical="center" shrinkToFit="1"/>
      <protection/>
    </xf>
    <xf numFmtId="0" fontId="5" fillId="0" borderId="76" xfId="0" applyFont="1" applyBorder="1" applyAlignment="1" applyProtection="1">
      <alignment vertical="center" shrinkToFit="1"/>
      <protection/>
    </xf>
    <xf numFmtId="3" fontId="47" fillId="28" borderId="73" xfId="0" applyNumberFormat="1" applyFont="1" applyFill="1" applyBorder="1" applyAlignment="1" applyProtection="1">
      <alignment vertical="center" shrinkToFit="1"/>
      <protection/>
    </xf>
    <xf numFmtId="3" fontId="47" fillId="28" borderId="58" xfId="0" applyNumberFormat="1" applyFont="1" applyFill="1" applyBorder="1" applyAlignment="1" applyProtection="1">
      <alignment vertical="center" shrinkToFit="1"/>
      <protection/>
    </xf>
    <xf numFmtId="0" fontId="9" fillId="33" borderId="76" xfId="0" applyFont="1" applyFill="1" applyBorder="1" applyAlignment="1" applyProtection="1">
      <alignment horizontal="center" vertical="center"/>
      <protection locked="0"/>
    </xf>
    <xf numFmtId="0" fontId="9" fillId="0" borderId="57" xfId="0" applyFont="1" applyBorder="1" applyAlignment="1" applyProtection="1">
      <alignment vertical="center"/>
      <protection/>
    </xf>
    <xf numFmtId="0" fontId="9" fillId="0" borderId="74" xfId="0" applyFont="1" applyBorder="1" applyAlignment="1" applyProtection="1">
      <alignment vertical="center"/>
      <protection/>
    </xf>
    <xf numFmtId="0" fontId="9" fillId="0" borderId="58" xfId="0" applyFont="1" applyBorder="1" applyAlignment="1" applyProtection="1">
      <alignment vertical="center"/>
      <protection/>
    </xf>
    <xf numFmtId="0" fontId="5" fillId="0" borderId="55" xfId="0" applyFont="1" applyBorder="1" applyAlignment="1" applyProtection="1">
      <alignment vertical="center" wrapText="1"/>
      <protection/>
    </xf>
    <xf numFmtId="0" fontId="5" fillId="0" borderId="78" xfId="0" applyFont="1" applyBorder="1" applyAlignment="1" applyProtection="1">
      <alignment vertical="center" wrapText="1"/>
      <protection/>
    </xf>
    <xf numFmtId="3" fontId="47" fillId="28" borderId="55" xfId="0" applyNumberFormat="1" applyFont="1" applyFill="1" applyBorder="1" applyAlignment="1" applyProtection="1">
      <alignment vertical="center" wrapText="1"/>
      <protection/>
    </xf>
    <xf numFmtId="3" fontId="47" fillId="28" borderId="56" xfId="0" applyNumberFormat="1" applyFont="1" applyFill="1" applyBorder="1" applyAlignment="1" applyProtection="1">
      <alignment vertical="center" wrapText="1"/>
      <protection/>
    </xf>
    <xf numFmtId="0" fontId="203" fillId="0" borderId="55" xfId="0" applyFont="1" applyBorder="1" applyAlignment="1" applyProtection="1">
      <alignment vertical="center"/>
      <protection/>
    </xf>
    <xf numFmtId="0" fontId="203" fillId="0" borderId="78" xfId="0" applyFont="1" applyBorder="1" applyAlignment="1" applyProtection="1">
      <alignment vertical="center"/>
      <protection/>
    </xf>
    <xf numFmtId="0" fontId="9" fillId="0" borderId="56" xfId="0" applyFont="1" applyBorder="1" applyAlignment="1" applyProtection="1">
      <alignment vertical="center"/>
      <protection/>
    </xf>
    <xf numFmtId="0" fontId="9" fillId="33" borderId="84" xfId="0" applyFont="1" applyFill="1" applyBorder="1" applyAlignment="1" applyProtection="1">
      <alignment vertical="center" wrapText="1"/>
      <protection locked="0"/>
    </xf>
    <xf numFmtId="0" fontId="9" fillId="33" borderId="91" xfId="0" applyFont="1" applyFill="1" applyBorder="1" applyAlignment="1" applyProtection="1">
      <alignment vertical="center" wrapText="1"/>
      <protection locked="0"/>
    </xf>
    <xf numFmtId="0" fontId="9" fillId="33" borderId="13" xfId="0" applyFont="1" applyFill="1" applyBorder="1" applyAlignment="1" applyProtection="1">
      <alignment vertical="center" wrapText="1"/>
      <protection locked="0"/>
    </xf>
    <xf numFmtId="0" fontId="9" fillId="33" borderId="14" xfId="0" applyFont="1" applyFill="1" applyBorder="1" applyAlignment="1" applyProtection="1">
      <alignment vertical="center" wrapText="1"/>
      <protection locked="0"/>
    </xf>
    <xf numFmtId="0" fontId="9" fillId="0" borderId="78" xfId="0" applyFont="1" applyBorder="1" applyAlignment="1" applyProtection="1">
      <alignment vertical="center"/>
      <protection/>
    </xf>
    <xf numFmtId="0" fontId="9" fillId="0" borderId="76" xfId="0" applyFont="1" applyBorder="1" applyAlignment="1" applyProtection="1">
      <alignment vertical="center"/>
      <protection/>
    </xf>
    <xf numFmtId="0" fontId="5" fillId="0" borderId="75" xfId="0" applyFont="1" applyBorder="1" applyAlignment="1" applyProtection="1">
      <alignment horizontal="center" vertical="center" textRotation="255"/>
      <protection/>
    </xf>
    <xf numFmtId="0" fontId="5" fillId="0" borderId="125" xfId="0" applyFont="1" applyBorder="1" applyAlignment="1" applyProtection="1">
      <alignment horizontal="center" vertical="center" textRotation="255"/>
      <protection/>
    </xf>
    <xf numFmtId="0" fontId="5" fillId="0" borderId="77" xfId="0" applyFont="1" applyBorder="1" applyAlignment="1" applyProtection="1">
      <alignment horizontal="center" vertical="center" textRotation="255"/>
      <protection/>
    </xf>
    <xf numFmtId="0" fontId="203" fillId="0" borderId="54" xfId="0" applyFont="1" applyBorder="1" applyAlignment="1" applyProtection="1">
      <alignment vertical="center"/>
      <protection/>
    </xf>
    <xf numFmtId="0" fontId="203" fillId="0" borderId="74" xfId="0" applyFont="1" applyBorder="1" applyAlignment="1" applyProtection="1">
      <alignment vertical="center"/>
      <protection/>
    </xf>
    <xf numFmtId="0" fontId="9" fillId="0" borderId="90" xfId="0" applyFont="1" applyBorder="1" applyAlignment="1" applyProtection="1">
      <alignment horizontal="center" vertical="center"/>
      <protection/>
    </xf>
    <xf numFmtId="0" fontId="9" fillId="0" borderId="26" xfId="0" applyFont="1" applyBorder="1" applyAlignment="1" applyProtection="1">
      <alignment horizontal="center" vertical="center"/>
      <protection/>
    </xf>
    <xf numFmtId="0" fontId="9" fillId="0" borderId="87" xfId="0" applyFont="1" applyBorder="1" applyAlignment="1" applyProtection="1">
      <alignment horizontal="center" vertical="center"/>
      <protection/>
    </xf>
    <xf numFmtId="0" fontId="9" fillId="33" borderId="69" xfId="0" applyFont="1" applyFill="1" applyBorder="1" applyAlignment="1" applyProtection="1">
      <alignment vertical="center"/>
      <protection locked="0"/>
    </xf>
    <xf numFmtId="0" fontId="9" fillId="33" borderId="56" xfId="0" applyFont="1" applyFill="1" applyBorder="1" applyAlignment="1" applyProtection="1">
      <alignment vertical="center"/>
      <protection locked="0"/>
    </xf>
    <xf numFmtId="0" fontId="9" fillId="33" borderId="78" xfId="0" applyFont="1" applyFill="1" applyBorder="1" applyAlignment="1" applyProtection="1">
      <alignment vertical="center"/>
      <protection locked="0"/>
    </xf>
    <xf numFmtId="0" fontId="203" fillId="0" borderId="95" xfId="0" applyFont="1" applyBorder="1" applyAlignment="1" applyProtection="1">
      <alignment horizontal="center" vertical="center" wrapText="1"/>
      <protection/>
    </xf>
    <xf numFmtId="0" fontId="203" fillId="0" borderId="95" xfId="0" applyFont="1" applyBorder="1" applyAlignment="1" applyProtection="1">
      <alignment horizontal="center" vertical="center"/>
      <protection/>
    </xf>
    <xf numFmtId="0" fontId="203" fillId="0" borderId="49" xfId="0" applyFont="1" applyBorder="1" applyAlignment="1" applyProtection="1">
      <alignment horizontal="center" vertical="center"/>
      <protection/>
    </xf>
    <xf numFmtId="0" fontId="9" fillId="0" borderId="58" xfId="0" applyFont="1" applyFill="1" applyBorder="1" applyAlignment="1" applyProtection="1">
      <alignment vertical="center"/>
      <protection/>
    </xf>
    <xf numFmtId="0" fontId="9" fillId="0" borderId="67" xfId="0" applyFont="1" applyBorder="1" applyAlignment="1" applyProtection="1">
      <alignment horizontal="center" vertical="center" wrapText="1"/>
      <protection/>
    </xf>
    <xf numFmtId="0" fontId="9" fillId="0" borderId="57" xfId="0" applyFont="1" applyBorder="1" applyAlignment="1" applyProtection="1">
      <alignment horizontal="center" vertical="center" wrapText="1"/>
      <protection/>
    </xf>
    <xf numFmtId="0" fontId="9" fillId="0" borderId="57" xfId="0" applyFont="1" applyBorder="1" applyAlignment="1" applyProtection="1">
      <alignment horizontal="center" vertical="center"/>
      <protection/>
    </xf>
    <xf numFmtId="3" fontId="47" fillId="33" borderId="57" xfId="0" applyNumberFormat="1" applyFont="1" applyFill="1" applyBorder="1" applyAlignment="1" applyProtection="1">
      <alignment horizontal="center" vertical="center" shrinkToFit="1"/>
      <protection locked="0"/>
    </xf>
    <xf numFmtId="0" fontId="9" fillId="0" borderId="56" xfId="0" applyFont="1" applyBorder="1" applyAlignment="1" applyProtection="1">
      <alignment vertical="center" wrapText="1" shrinkToFit="1"/>
      <protection/>
    </xf>
    <xf numFmtId="0" fontId="9" fillId="0" borderId="78" xfId="0" applyFont="1" applyBorder="1" applyAlignment="1" applyProtection="1">
      <alignment vertical="center" wrapText="1" shrinkToFit="1"/>
      <protection/>
    </xf>
    <xf numFmtId="0" fontId="190" fillId="0" borderId="54" xfId="0" applyFont="1" applyBorder="1" applyAlignment="1" applyProtection="1">
      <alignment horizontal="left" vertical="center"/>
      <protection/>
    </xf>
    <xf numFmtId="0" fontId="190" fillId="0" borderId="57" xfId="0" applyFont="1" applyBorder="1" applyAlignment="1" applyProtection="1">
      <alignment horizontal="left" vertical="center"/>
      <protection/>
    </xf>
    <xf numFmtId="0" fontId="190" fillId="0" borderId="57" xfId="0" applyFont="1" applyFill="1" applyBorder="1" applyAlignment="1" applyProtection="1">
      <alignment horizontal="right" vertical="center"/>
      <protection/>
    </xf>
    <xf numFmtId="0" fontId="190" fillId="0" borderId="67" xfId="0" applyFont="1" applyBorder="1" applyAlignment="1" applyProtection="1">
      <alignment horizontal="right" vertical="center"/>
      <protection/>
    </xf>
    <xf numFmtId="0" fontId="190" fillId="0" borderId="57" xfId="0" applyFont="1" applyBorder="1" applyAlignment="1" applyProtection="1">
      <alignment horizontal="right" vertical="center"/>
      <protection/>
    </xf>
    <xf numFmtId="0" fontId="190" fillId="33" borderId="57" xfId="0" applyNumberFormat="1" applyFont="1" applyFill="1" applyBorder="1" applyAlignment="1" applyProtection="1">
      <alignment horizontal="center" vertical="center" shrinkToFit="1"/>
      <protection locked="0"/>
    </xf>
    <xf numFmtId="0" fontId="190" fillId="33" borderId="73" xfId="0" applyFont="1" applyFill="1" applyBorder="1" applyAlignment="1" applyProtection="1">
      <alignment horizontal="center" vertical="center"/>
      <protection locked="0"/>
    </xf>
    <xf numFmtId="0" fontId="190" fillId="33" borderId="58" xfId="0" applyFont="1" applyFill="1" applyBorder="1" applyAlignment="1" applyProtection="1">
      <alignment horizontal="center" vertical="center"/>
      <protection locked="0"/>
    </xf>
    <xf numFmtId="0" fontId="190" fillId="0" borderId="80" xfId="0" applyFont="1" applyFill="1" applyBorder="1" applyAlignment="1" applyProtection="1">
      <alignment horizontal="center" vertical="center" wrapText="1"/>
      <protection/>
    </xf>
    <xf numFmtId="0" fontId="190" fillId="0" borderId="43" xfId="0" applyFont="1" applyFill="1" applyBorder="1" applyAlignment="1" applyProtection="1">
      <alignment horizontal="center" vertical="center"/>
      <protection/>
    </xf>
    <xf numFmtId="0" fontId="190" fillId="0" borderId="87" xfId="0" applyFont="1" applyFill="1" applyBorder="1" applyAlignment="1" applyProtection="1">
      <alignment horizontal="center" vertical="center"/>
      <protection/>
    </xf>
    <xf numFmtId="0" fontId="190" fillId="0" borderId="86" xfId="0" applyFont="1" applyFill="1" applyBorder="1" applyAlignment="1" applyProtection="1">
      <alignment horizontal="center" vertical="center"/>
      <protection/>
    </xf>
    <xf numFmtId="0" fontId="190" fillId="0" borderId="80" xfId="0" applyFont="1" applyBorder="1" applyAlignment="1" applyProtection="1">
      <alignment horizontal="center" vertical="center" wrapText="1"/>
      <protection/>
    </xf>
    <xf numFmtId="0" fontId="190" fillId="0" borderId="43" xfId="0" applyFont="1" applyBorder="1" applyAlignment="1" applyProtection="1">
      <alignment horizontal="center" vertical="center"/>
      <protection/>
    </xf>
    <xf numFmtId="0" fontId="190" fillId="0" borderId="85" xfId="0" applyFont="1" applyBorder="1" applyAlignment="1" applyProtection="1">
      <alignment horizontal="center" vertical="center"/>
      <protection/>
    </xf>
    <xf numFmtId="0" fontId="190" fillId="0" borderId="71" xfId="0" applyFont="1" applyBorder="1" applyAlignment="1" applyProtection="1">
      <alignment horizontal="center" vertical="center"/>
      <protection/>
    </xf>
    <xf numFmtId="0" fontId="190" fillId="0" borderId="87" xfId="0" applyFont="1" applyBorder="1" applyAlignment="1" applyProtection="1">
      <alignment horizontal="center" vertical="center"/>
      <protection/>
    </xf>
    <xf numFmtId="0" fontId="190" fillId="0" borderId="86" xfId="0" applyFont="1" applyBorder="1" applyAlignment="1" applyProtection="1">
      <alignment horizontal="center" vertical="center"/>
      <protection/>
    </xf>
    <xf numFmtId="0" fontId="190" fillId="33" borderId="0" xfId="0" applyFont="1" applyFill="1" applyBorder="1" applyAlignment="1" applyProtection="1">
      <alignment horizontal="center" vertical="center"/>
      <protection locked="0"/>
    </xf>
    <xf numFmtId="0" fontId="9" fillId="33" borderId="26" xfId="0" applyFont="1" applyFill="1" applyBorder="1" applyAlignment="1" applyProtection="1">
      <alignment vertical="center" shrinkToFit="1"/>
      <protection locked="0"/>
    </xf>
    <xf numFmtId="0" fontId="201" fillId="0" borderId="74" xfId="0" applyFont="1" applyBorder="1" applyAlignment="1" applyProtection="1">
      <alignment horizontal="center" vertical="center"/>
      <protection/>
    </xf>
    <xf numFmtId="0" fontId="201" fillId="0" borderId="73" xfId="0" applyFont="1" applyBorder="1" applyAlignment="1" applyProtection="1">
      <alignment horizontal="center" vertical="center" wrapText="1"/>
      <protection/>
    </xf>
    <xf numFmtId="0" fontId="201" fillId="0" borderId="58" xfId="0" applyFont="1" applyBorder="1" applyAlignment="1" applyProtection="1">
      <alignment horizontal="center" vertical="center" wrapText="1"/>
      <protection/>
    </xf>
    <xf numFmtId="0" fontId="201" fillId="0" borderId="76" xfId="0" applyFont="1" applyBorder="1" applyAlignment="1" applyProtection="1">
      <alignment horizontal="center" vertical="center" wrapText="1"/>
      <protection/>
    </xf>
    <xf numFmtId="0" fontId="201" fillId="0" borderId="55" xfId="0" applyFont="1" applyBorder="1" applyAlignment="1" applyProtection="1">
      <alignment horizontal="center" vertical="center" wrapText="1"/>
      <protection/>
    </xf>
    <xf numFmtId="0" fontId="201" fillId="0" borderId="56" xfId="0" applyFont="1" applyBorder="1" applyAlignment="1" applyProtection="1">
      <alignment horizontal="center" vertical="center" wrapText="1"/>
      <protection/>
    </xf>
    <xf numFmtId="0" fontId="201" fillId="0" borderId="78" xfId="0" applyFont="1" applyBorder="1" applyAlignment="1" applyProtection="1">
      <alignment horizontal="center" vertical="center" wrapText="1"/>
      <protection/>
    </xf>
    <xf numFmtId="3" fontId="190" fillId="0" borderId="58" xfId="0" applyNumberFormat="1" applyFont="1" applyFill="1" applyBorder="1" applyAlignment="1" applyProtection="1">
      <alignment vertical="center" shrinkToFit="1"/>
      <protection/>
    </xf>
    <xf numFmtId="3" fontId="190" fillId="0" borderId="76" xfId="0" applyNumberFormat="1" applyFont="1" applyFill="1" applyBorder="1" applyAlignment="1" applyProtection="1">
      <alignment vertical="center" shrinkToFit="1"/>
      <protection/>
    </xf>
    <xf numFmtId="0" fontId="190" fillId="0" borderId="58" xfId="0" applyFont="1" applyBorder="1" applyAlignment="1" applyProtection="1">
      <alignment vertical="center"/>
      <protection/>
    </xf>
    <xf numFmtId="0" fontId="190" fillId="0" borderId="88" xfId="0" applyFont="1" applyBorder="1" applyAlignment="1" applyProtection="1">
      <alignment vertical="center"/>
      <protection/>
    </xf>
    <xf numFmtId="0" fontId="190" fillId="0" borderId="84" xfId="0" applyFont="1" applyBorder="1" applyAlignment="1" applyProtection="1">
      <alignment vertical="center"/>
      <protection/>
    </xf>
    <xf numFmtId="0" fontId="190" fillId="0" borderId="43" xfId="0" applyFont="1" applyBorder="1" applyAlignment="1" applyProtection="1">
      <alignment vertical="center"/>
      <protection/>
    </xf>
    <xf numFmtId="0" fontId="190" fillId="0" borderId="76" xfId="0" applyFont="1" applyBorder="1" applyAlignment="1" applyProtection="1">
      <alignment vertical="center"/>
      <protection/>
    </xf>
    <xf numFmtId="0" fontId="9" fillId="0" borderId="80" xfId="0" applyFont="1" applyBorder="1" applyAlignment="1" applyProtection="1">
      <alignment vertical="center" wrapText="1"/>
      <protection/>
    </xf>
    <xf numFmtId="0" fontId="9" fillId="0" borderId="84" xfId="0" applyFont="1" applyBorder="1" applyAlignment="1" applyProtection="1">
      <alignment vertical="center" wrapText="1"/>
      <protection/>
    </xf>
    <xf numFmtId="0" fontId="9" fillId="0" borderId="91" xfId="0" applyFont="1" applyBorder="1" applyAlignment="1" applyProtection="1">
      <alignment vertical="center" wrapText="1"/>
      <protection/>
    </xf>
    <xf numFmtId="0" fontId="9" fillId="0" borderId="0" xfId="0" applyFont="1" applyBorder="1" applyAlignment="1" applyProtection="1">
      <alignment vertical="center" wrapText="1"/>
      <protection/>
    </xf>
    <xf numFmtId="0" fontId="9" fillId="0" borderId="71" xfId="0" applyFont="1" applyBorder="1" applyAlignment="1" applyProtection="1">
      <alignment vertical="center" wrapText="1"/>
      <protection/>
    </xf>
    <xf numFmtId="0" fontId="9" fillId="33" borderId="85" xfId="0" applyFont="1" applyFill="1" applyBorder="1" applyAlignment="1" applyProtection="1">
      <alignment horizontal="center" vertical="center" wrapText="1"/>
      <protection locked="0"/>
    </xf>
    <xf numFmtId="0" fontId="9" fillId="33" borderId="87" xfId="0" applyFont="1" applyFill="1" applyBorder="1" applyAlignment="1" applyProtection="1">
      <alignment horizontal="center" vertical="center" wrapText="1"/>
      <protection locked="0"/>
    </xf>
    <xf numFmtId="0" fontId="203" fillId="0" borderId="15" xfId="0" applyFont="1" applyBorder="1" applyAlignment="1" applyProtection="1">
      <alignment horizontal="center" vertical="center" textRotation="255"/>
      <protection/>
    </xf>
    <xf numFmtId="0" fontId="203" fillId="0" borderId="10" xfId="0" applyFont="1" applyBorder="1" applyAlignment="1" applyProtection="1">
      <alignment horizontal="center" vertical="center" textRotation="255"/>
      <protection/>
    </xf>
    <xf numFmtId="0" fontId="203" fillId="0" borderId="12" xfId="0" applyFont="1" applyBorder="1" applyAlignment="1" applyProtection="1">
      <alignment horizontal="center" vertical="center" textRotation="255"/>
      <protection/>
    </xf>
    <xf numFmtId="0" fontId="203" fillId="0" borderId="77" xfId="0" applyFont="1" applyBorder="1" applyAlignment="1" applyProtection="1">
      <alignment horizontal="center" vertical="center" wrapText="1"/>
      <protection/>
    </xf>
    <xf numFmtId="0" fontId="203" fillId="0" borderId="77" xfId="0" applyFont="1" applyBorder="1" applyAlignment="1" applyProtection="1">
      <alignment horizontal="center" vertical="center"/>
      <protection/>
    </xf>
    <xf numFmtId="0" fontId="9" fillId="33" borderId="97" xfId="0" applyFont="1" applyFill="1" applyBorder="1" applyAlignment="1" applyProtection="1">
      <alignment vertical="center" shrinkToFit="1"/>
      <protection locked="0"/>
    </xf>
    <xf numFmtId="0" fontId="6" fillId="0" borderId="73" xfId="0" applyFont="1" applyFill="1" applyBorder="1" applyAlignment="1" applyProtection="1">
      <alignment horizontal="center" vertical="center"/>
      <protection/>
    </xf>
    <xf numFmtId="0" fontId="6" fillId="0" borderId="88" xfId="0" applyFont="1" applyFill="1" applyBorder="1" applyAlignment="1" applyProtection="1">
      <alignment horizontal="center" vertical="center"/>
      <protection/>
    </xf>
    <xf numFmtId="0" fontId="9" fillId="33" borderId="88" xfId="0" applyFont="1" applyFill="1" applyBorder="1" applyAlignment="1" applyProtection="1">
      <alignment vertical="center"/>
      <protection locked="0"/>
    </xf>
    <xf numFmtId="0" fontId="9" fillId="33" borderId="97" xfId="0" applyFont="1" applyFill="1" applyBorder="1" applyAlignment="1" applyProtection="1">
      <alignment vertical="center"/>
      <protection locked="0"/>
    </xf>
    <xf numFmtId="0" fontId="177" fillId="0" borderId="0" xfId="0" applyFont="1" applyAlignment="1" applyProtection="1">
      <alignment vertical="center"/>
      <protection/>
    </xf>
    <xf numFmtId="0" fontId="207" fillId="0" borderId="21" xfId="0" applyFont="1" applyBorder="1" applyAlignment="1" applyProtection="1">
      <alignment vertical="center" wrapText="1"/>
      <protection/>
    </xf>
    <xf numFmtId="0" fontId="207" fillId="0" borderId="22" xfId="0" applyFont="1" applyBorder="1" applyAlignment="1" applyProtection="1">
      <alignment vertical="center" wrapText="1"/>
      <protection/>
    </xf>
    <xf numFmtId="0" fontId="0" fillId="0" borderId="55" xfId="0" applyBorder="1" applyAlignment="1" applyProtection="1">
      <alignment vertical="center"/>
      <protection/>
    </xf>
    <xf numFmtId="0" fontId="0" fillId="0" borderId="56" xfId="0" applyBorder="1" applyAlignment="1" applyProtection="1">
      <alignment vertical="center"/>
      <protection/>
    </xf>
    <xf numFmtId="0" fontId="0" fillId="0" borderId="78" xfId="0" applyBorder="1" applyAlignment="1" applyProtection="1">
      <alignment vertical="center"/>
      <protection/>
    </xf>
    <xf numFmtId="0" fontId="188" fillId="0" borderId="40" xfId="0" applyFont="1" applyBorder="1" applyAlignment="1" applyProtection="1">
      <alignment horizontal="center" vertical="center"/>
      <protection/>
    </xf>
    <xf numFmtId="0" fontId="188" fillId="0" borderId="27" xfId="0" applyFont="1" applyBorder="1" applyAlignment="1" applyProtection="1">
      <alignment horizontal="center" vertical="center"/>
      <protection/>
    </xf>
    <xf numFmtId="0" fontId="188" fillId="0" borderId="29" xfId="0" applyFont="1" applyBorder="1" applyAlignment="1" applyProtection="1">
      <alignment horizontal="center" vertical="center"/>
      <protection/>
    </xf>
    <xf numFmtId="0" fontId="220" fillId="0" borderId="127" xfId="0" applyFont="1" applyBorder="1" applyAlignment="1" applyProtection="1">
      <alignment horizontal="center" vertical="center" wrapText="1"/>
      <protection/>
    </xf>
    <xf numFmtId="0" fontId="220" fillId="0" borderId="36" xfId="0" applyFont="1" applyBorder="1" applyAlignment="1" applyProtection="1">
      <alignment horizontal="center" vertical="center" wrapText="1"/>
      <protection/>
    </xf>
    <xf numFmtId="0" fontId="220" fillId="0" borderId="128" xfId="0" applyFont="1" applyBorder="1" applyAlignment="1" applyProtection="1">
      <alignment horizontal="center" vertical="center" wrapText="1"/>
      <protection/>
    </xf>
    <xf numFmtId="0" fontId="220" fillId="0" borderId="69" xfId="0" applyFont="1" applyBorder="1" applyAlignment="1" applyProtection="1">
      <alignment horizontal="center" vertical="center" wrapText="1"/>
      <protection/>
    </xf>
    <xf numFmtId="0" fontId="220" fillId="0" borderId="56" xfId="0" applyFont="1" applyBorder="1" applyAlignment="1" applyProtection="1">
      <alignment horizontal="center" vertical="center" wrapText="1"/>
      <protection/>
    </xf>
    <xf numFmtId="0" fontId="220" fillId="0" borderId="78" xfId="0" applyFont="1" applyBorder="1" applyAlignment="1" applyProtection="1">
      <alignment horizontal="center" vertical="center" wrapText="1"/>
      <protection/>
    </xf>
    <xf numFmtId="56" fontId="206" fillId="0" borderId="129" xfId="0" applyNumberFormat="1" applyFont="1" applyBorder="1" applyAlignment="1" applyProtection="1" quotePrefix="1">
      <alignment horizontal="center" vertical="center"/>
      <protection/>
    </xf>
    <xf numFmtId="56" fontId="206" fillId="0" borderId="60" xfId="0" applyNumberFormat="1" applyFont="1" applyBorder="1" applyAlignment="1" applyProtection="1" quotePrefix="1">
      <alignment horizontal="center" vertical="center"/>
      <protection/>
    </xf>
    <xf numFmtId="0" fontId="207" fillId="0" borderId="35" xfId="0" applyFont="1" applyBorder="1" applyAlignment="1" applyProtection="1">
      <alignment vertical="center" wrapText="1"/>
      <protection/>
    </xf>
    <xf numFmtId="0" fontId="207" fillId="0" borderId="59" xfId="0" applyFont="1" applyBorder="1" applyAlignment="1" applyProtection="1">
      <alignment vertical="center" wrapText="1"/>
      <protection/>
    </xf>
    <xf numFmtId="0" fontId="220" fillId="0" borderId="28" xfId="0" applyFont="1" applyBorder="1" applyAlignment="1" applyProtection="1">
      <alignment horizontal="center" vertical="center" wrapText="1"/>
      <protection/>
    </xf>
    <xf numFmtId="0" fontId="220" fillId="0" borderId="58" xfId="0" applyFont="1" applyBorder="1" applyAlignment="1" applyProtection="1">
      <alignment horizontal="center" vertical="center" wrapText="1"/>
      <protection/>
    </xf>
    <xf numFmtId="0" fontId="220" fillId="0" borderId="76" xfId="0" applyFont="1" applyBorder="1" applyAlignment="1" applyProtection="1">
      <alignment horizontal="center" vertical="center" wrapText="1"/>
      <protection/>
    </xf>
    <xf numFmtId="0" fontId="173" fillId="28" borderId="40" xfId="0" applyFont="1" applyFill="1" applyBorder="1" applyAlignment="1" applyProtection="1">
      <alignment horizontal="left" vertical="center" wrapText="1" indent="1" shrinkToFit="1"/>
      <protection/>
    </xf>
    <xf numFmtId="0" fontId="173" fillId="28" borderId="27" xfId="0" applyFont="1" applyFill="1" applyBorder="1" applyAlignment="1" applyProtection="1">
      <alignment horizontal="left" vertical="center" wrapText="1" indent="1" shrinkToFit="1"/>
      <protection/>
    </xf>
    <xf numFmtId="0" fontId="173" fillId="28" borderId="29" xfId="0" applyFont="1" applyFill="1" applyBorder="1" applyAlignment="1" applyProtection="1">
      <alignment horizontal="left" vertical="center" wrapText="1" indent="1" shrinkToFit="1"/>
      <protection/>
    </xf>
    <xf numFmtId="0" fontId="10" fillId="0" borderId="0" xfId="0" applyFont="1" applyAlignment="1" applyProtection="1">
      <alignment horizontal="right" vertical="center"/>
      <protection/>
    </xf>
    <xf numFmtId="0" fontId="156" fillId="0" borderId="96" xfId="0" applyFont="1" applyBorder="1" applyAlignment="1" applyProtection="1">
      <alignment horizontal="center" vertical="center"/>
      <protection/>
    </xf>
    <xf numFmtId="0" fontId="156" fillId="0" borderId="94" xfId="0" applyFont="1" applyBorder="1" applyAlignment="1" applyProtection="1">
      <alignment horizontal="center" vertical="center"/>
      <protection/>
    </xf>
    <xf numFmtId="0" fontId="0" fillId="0" borderId="29" xfId="0" applyBorder="1" applyAlignment="1" applyProtection="1">
      <alignment horizontal="center" vertical="center" wrapText="1"/>
      <protection/>
    </xf>
    <xf numFmtId="0" fontId="0" fillId="0" borderId="41" xfId="0" applyBorder="1" applyAlignment="1" applyProtection="1">
      <alignment horizontal="center" vertical="center"/>
      <protection/>
    </xf>
    <xf numFmtId="0" fontId="0" fillId="0" borderId="96" xfId="0" applyBorder="1" applyAlignment="1" applyProtection="1">
      <alignment horizontal="center" vertical="center"/>
      <protection/>
    </xf>
    <xf numFmtId="0" fontId="160" fillId="40" borderId="73" xfId="68" applyFont="1" applyFill="1" applyBorder="1" applyAlignment="1" applyProtection="1">
      <alignment horizontal="left" vertical="center" shrinkToFit="1"/>
      <protection locked="0"/>
    </xf>
    <xf numFmtId="0" fontId="160" fillId="40" borderId="58" xfId="68" applyFont="1" applyFill="1" applyBorder="1" applyAlignment="1" applyProtection="1">
      <alignment horizontal="left" vertical="center" shrinkToFit="1"/>
      <protection locked="0"/>
    </xf>
    <xf numFmtId="0" fontId="160" fillId="40" borderId="76" xfId="68" applyFont="1" applyFill="1" applyBorder="1" applyAlignment="1" applyProtection="1">
      <alignment horizontal="left" vertical="center" shrinkToFit="1"/>
      <protection locked="0"/>
    </xf>
    <xf numFmtId="226" fontId="211" fillId="40" borderId="73" xfId="68" applyNumberFormat="1" applyFont="1" applyFill="1" applyBorder="1" applyAlignment="1" applyProtection="1">
      <alignment horizontal="right" vertical="center" shrinkToFit="1"/>
      <protection locked="0"/>
    </xf>
    <xf numFmtId="226" fontId="211" fillId="40" borderId="58" xfId="68" applyNumberFormat="1" applyFont="1" applyFill="1" applyBorder="1" applyAlignment="1" applyProtection="1">
      <alignment horizontal="right" vertical="center" shrinkToFit="1"/>
      <protection locked="0"/>
    </xf>
    <xf numFmtId="227" fontId="160" fillId="33" borderId="73" xfId="68" applyNumberFormat="1" applyFont="1" applyFill="1" applyBorder="1" applyAlignment="1" applyProtection="1">
      <alignment horizontal="right" vertical="center" shrinkToFit="1"/>
      <protection locked="0"/>
    </xf>
    <xf numFmtId="227" fontId="160" fillId="33" borderId="58" xfId="68" applyNumberFormat="1" applyFont="1" applyFill="1" applyBorder="1" applyAlignment="1" applyProtection="1">
      <alignment horizontal="right" vertical="center" shrinkToFit="1"/>
      <protection locked="0"/>
    </xf>
    <xf numFmtId="0" fontId="160" fillId="40" borderId="55" xfId="68" applyFont="1" applyFill="1" applyBorder="1" applyAlignment="1" applyProtection="1">
      <alignment horizontal="left" vertical="center" shrinkToFit="1"/>
      <protection locked="0"/>
    </xf>
    <xf numFmtId="0" fontId="160" fillId="40" borderId="56" xfId="68" applyFont="1" applyFill="1" applyBorder="1" applyAlignment="1" applyProtection="1">
      <alignment horizontal="left" vertical="center" shrinkToFit="1"/>
      <protection locked="0"/>
    </xf>
    <xf numFmtId="0" fontId="160" fillId="40" borderId="78" xfId="68" applyFont="1" applyFill="1" applyBorder="1" applyAlignment="1" applyProtection="1">
      <alignment horizontal="left" vertical="center" shrinkToFit="1"/>
      <protection locked="0"/>
    </xf>
    <xf numFmtId="226" fontId="211" fillId="40" borderId="55" xfId="68" applyNumberFormat="1" applyFont="1" applyFill="1" applyBorder="1" applyAlignment="1" applyProtection="1">
      <alignment horizontal="right" vertical="center" shrinkToFit="1"/>
      <protection locked="0"/>
    </xf>
    <xf numFmtId="226" fontId="211" fillId="40" borderId="56" xfId="68" applyNumberFormat="1" applyFont="1" applyFill="1" applyBorder="1" applyAlignment="1" applyProtection="1">
      <alignment horizontal="right" vertical="center" shrinkToFit="1"/>
      <protection locked="0"/>
    </xf>
    <xf numFmtId="227" fontId="160" fillId="33" borderId="55" xfId="68" applyNumberFormat="1" applyFont="1" applyFill="1" applyBorder="1" applyAlignment="1" applyProtection="1">
      <alignment horizontal="right" vertical="center" shrinkToFit="1"/>
      <protection locked="0"/>
    </xf>
    <xf numFmtId="227" fontId="160" fillId="33" borderId="56" xfId="68" applyNumberFormat="1" applyFont="1" applyFill="1" applyBorder="1" applyAlignment="1" applyProtection="1">
      <alignment horizontal="right" vertical="center" shrinkToFit="1"/>
      <protection locked="0"/>
    </xf>
    <xf numFmtId="0" fontId="160" fillId="40" borderId="54" xfId="68" applyFont="1" applyFill="1" applyBorder="1" applyAlignment="1" applyProtection="1">
      <alignment horizontal="left" vertical="center" shrinkToFit="1"/>
      <protection locked="0"/>
    </xf>
    <xf numFmtId="0" fontId="160" fillId="40" borderId="57" xfId="68" applyFont="1" applyFill="1" applyBorder="1" applyAlignment="1" applyProtection="1">
      <alignment horizontal="left" vertical="center" shrinkToFit="1"/>
      <protection locked="0"/>
    </xf>
    <xf numFmtId="0" fontId="160" fillId="40" borderId="74" xfId="68" applyFont="1" applyFill="1" applyBorder="1" applyAlignment="1" applyProtection="1">
      <alignment horizontal="left" vertical="center" shrinkToFit="1"/>
      <protection locked="0"/>
    </xf>
    <xf numFmtId="226" fontId="211" fillId="33" borderId="54" xfId="68" applyNumberFormat="1" applyFont="1" applyFill="1" applyBorder="1" applyAlignment="1" applyProtection="1">
      <alignment horizontal="right" vertical="center" shrinkToFit="1"/>
      <protection locked="0"/>
    </xf>
    <xf numFmtId="226" fontId="211" fillId="33" borderId="57" xfId="68" applyNumberFormat="1" applyFont="1" applyFill="1" applyBorder="1" applyAlignment="1" applyProtection="1">
      <alignment horizontal="right" vertical="center" shrinkToFit="1"/>
      <protection locked="0"/>
    </xf>
    <xf numFmtId="227" fontId="160" fillId="33" borderId="90" xfId="68" applyNumberFormat="1" applyFont="1" applyFill="1" applyBorder="1" applyAlignment="1" applyProtection="1">
      <alignment horizontal="right" vertical="center" shrinkToFit="1"/>
      <protection locked="0"/>
    </xf>
    <xf numFmtId="227" fontId="160" fillId="33" borderId="26" xfId="68" applyNumberFormat="1" applyFont="1" applyFill="1" applyBorder="1" applyAlignment="1" applyProtection="1">
      <alignment horizontal="right" vertical="center" shrinkToFit="1"/>
      <protection locked="0"/>
    </xf>
    <xf numFmtId="0" fontId="160" fillId="33" borderId="73" xfId="68" applyFont="1" applyFill="1" applyBorder="1" applyAlignment="1" applyProtection="1">
      <alignment horizontal="left" vertical="center" shrinkToFit="1"/>
      <protection locked="0"/>
    </xf>
    <xf numFmtId="0" fontId="160" fillId="33" borderId="58" xfId="68" applyFont="1" applyFill="1" applyBorder="1" applyAlignment="1" applyProtection="1">
      <alignment horizontal="left" vertical="center" shrinkToFit="1"/>
      <protection locked="0"/>
    </xf>
    <xf numFmtId="0" fontId="160" fillId="33" borderId="76" xfId="68" applyFont="1" applyFill="1" applyBorder="1" applyAlignment="1" applyProtection="1">
      <alignment horizontal="left" vertical="center" shrinkToFit="1"/>
      <protection locked="0"/>
    </xf>
    <xf numFmtId="226" fontId="211" fillId="33" borderId="73" xfId="68" applyNumberFormat="1" applyFont="1" applyFill="1" applyBorder="1" applyAlignment="1" applyProtection="1">
      <alignment horizontal="right" vertical="center" shrinkToFit="1"/>
      <protection locked="0"/>
    </xf>
    <xf numFmtId="226" fontId="211" fillId="33" borderId="58" xfId="68" applyNumberFormat="1" applyFont="1" applyFill="1" applyBorder="1" applyAlignment="1" applyProtection="1">
      <alignment horizontal="right" vertical="center" shrinkToFit="1"/>
      <protection locked="0"/>
    </xf>
    <xf numFmtId="0" fontId="164" fillId="0" borderId="16" xfId="68" applyFont="1" applyBorder="1" applyAlignment="1" applyProtection="1">
      <alignment horizontal="left" vertical="top" wrapText="1"/>
      <protection/>
    </xf>
    <xf numFmtId="0" fontId="192" fillId="0" borderId="15" xfId="67" applyFont="1" applyBorder="1" applyAlignment="1" applyProtection="1">
      <alignment horizontal="center" vertical="center"/>
      <protection/>
    </xf>
    <xf numFmtId="0" fontId="192" fillId="0" borderId="16" xfId="67" applyFont="1" applyBorder="1" applyAlignment="1" applyProtection="1">
      <alignment horizontal="center" vertical="center"/>
      <protection/>
    </xf>
    <xf numFmtId="0" fontId="192" fillId="0" borderId="17" xfId="67" applyFont="1" applyBorder="1" applyAlignment="1" applyProtection="1">
      <alignment horizontal="center" vertical="center"/>
      <protection/>
    </xf>
    <xf numFmtId="0" fontId="192" fillId="0" borderId="12" xfId="67" applyFont="1" applyBorder="1" applyAlignment="1" applyProtection="1">
      <alignment horizontal="center" vertical="center"/>
      <protection/>
    </xf>
    <xf numFmtId="0" fontId="192" fillId="0" borderId="13" xfId="67" applyFont="1" applyBorder="1" applyAlignment="1" applyProtection="1">
      <alignment horizontal="center" vertical="center"/>
      <protection/>
    </xf>
    <xf numFmtId="0" fontId="192" fillId="0" borderId="14" xfId="67" applyFont="1" applyBorder="1" applyAlignment="1" applyProtection="1">
      <alignment horizontal="center" vertical="center"/>
      <protection/>
    </xf>
    <xf numFmtId="0" fontId="192" fillId="0" borderId="54" xfId="67" applyFont="1" applyBorder="1" applyAlignment="1" applyProtection="1">
      <alignment horizontal="center" vertical="center"/>
      <protection/>
    </xf>
    <xf numFmtId="0" fontId="192" fillId="0" borderId="57" xfId="67" applyFont="1" applyBorder="1" applyAlignment="1" applyProtection="1">
      <alignment horizontal="center" vertical="center"/>
      <protection/>
    </xf>
    <xf numFmtId="0" fontId="192" fillId="0" borderId="74" xfId="67" applyFont="1" applyBorder="1" applyAlignment="1" applyProtection="1">
      <alignment horizontal="center" vertical="center"/>
      <protection/>
    </xf>
    <xf numFmtId="225" fontId="211" fillId="28" borderId="56" xfId="67" applyNumberFormat="1" applyFont="1" applyFill="1" applyBorder="1" applyAlignment="1" applyProtection="1">
      <alignment horizontal="right" vertical="center" shrinkToFit="1"/>
      <protection/>
    </xf>
    <xf numFmtId="0" fontId="192" fillId="0" borderId="56" xfId="67" applyFont="1" applyBorder="1" applyAlignment="1" applyProtection="1">
      <alignment horizontal="left" vertical="center"/>
      <protection/>
    </xf>
    <xf numFmtId="0" fontId="192" fillId="0" borderId="78" xfId="67" applyFont="1" applyBorder="1" applyAlignment="1" applyProtection="1">
      <alignment horizontal="left" vertical="center"/>
      <protection/>
    </xf>
    <xf numFmtId="0" fontId="11" fillId="0" borderId="56" xfId="68" applyFont="1" applyBorder="1" applyAlignment="1" applyProtection="1">
      <alignment horizontal="left" vertical="center" wrapText="1"/>
      <protection/>
    </xf>
    <xf numFmtId="0" fontId="4" fillId="0" borderId="56" xfId="68" applyFont="1" applyBorder="1" applyAlignment="1" applyProtection="1">
      <alignment vertical="center" wrapText="1"/>
      <protection/>
    </xf>
    <xf numFmtId="0" fontId="30" fillId="0" borderId="15" xfId="68" applyFont="1" applyBorder="1" applyAlignment="1" applyProtection="1">
      <alignment horizontal="center" vertical="center" wrapText="1"/>
      <protection/>
    </xf>
    <xf numFmtId="0" fontId="30" fillId="0" borderId="16" xfId="68" applyFont="1" applyBorder="1" applyAlignment="1" applyProtection="1">
      <alignment horizontal="center" vertical="center" wrapText="1"/>
      <protection/>
    </xf>
    <xf numFmtId="225" fontId="12" fillId="28" borderId="15" xfId="56" applyNumberFormat="1" applyFont="1" applyFill="1" applyBorder="1" applyAlignment="1" applyProtection="1">
      <alignment vertical="center" shrinkToFit="1"/>
      <protection/>
    </xf>
    <xf numFmtId="225" fontId="12" fillId="28" borderId="16" xfId="56" applyNumberFormat="1" applyFont="1" applyFill="1" applyBorder="1" applyAlignment="1" applyProtection="1">
      <alignment vertical="center" shrinkToFit="1"/>
      <protection/>
    </xf>
    <xf numFmtId="0" fontId="11" fillId="0" borderId="16" xfId="68" applyFont="1" applyBorder="1" applyAlignment="1" applyProtection="1">
      <alignment horizontal="left" vertical="center" wrapText="1"/>
      <protection/>
    </xf>
    <xf numFmtId="0" fontId="4" fillId="0" borderId="16" xfId="68" applyFont="1" applyBorder="1" applyAlignment="1" applyProtection="1">
      <alignment vertical="center" wrapText="1"/>
      <protection/>
    </xf>
    <xf numFmtId="0" fontId="39" fillId="0" borderId="130" xfId="68" applyFont="1" applyBorder="1" applyAlignment="1" applyProtection="1">
      <alignment horizontal="center" vertical="center" wrapText="1"/>
      <protection/>
    </xf>
    <xf numFmtId="0" fontId="39" fillId="0" borderId="131" xfId="68" applyFont="1" applyBorder="1" applyAlignment="1" applyProtection="1">
      <alignment horizontal="center" vertical="center" wrapText="1"/>
      <protection/>
    </xf>
    <xf numFmtId="0" fontId="39" fillId="0" borderId="132" xfId="68" applyFont="1" applyBorder="1" applyAlignment="1" applyProtection="1">
      <alignment horizontal="center" vertical="center" wrapText="1"/>
      <protection/>
    </xf>
    <xf numFmtId="225" fontId="12" fillId="28" borderId="130" xfId="56" applyNumberFormat="1" applyFont="1" applyFill="1" applyBorder="1" applyAlignment="1" applyProtection="1">
      <alignment vertical="center" shrinkToFit="1"/>
      <protection/>
    </xf>
    <xf numFmtId="225" fontId="12" fillId="28" borderId="131" xfId="56" applyNumberFormat="1" applyFont="1" applyFill="1" applyBorder="1" applyAlignment="1" applyProtection="1">
      <alignment vertical="center" shrinkToFit="1"/>
      <protection/>
    </xf>
    <xf numFmtId="0" fontId="11" fillId="0" borderId="131" xfId="68" applyFont="1" applyBorder="1" applyAlignment="1" applyProtection="1">
      <alignment vertical="center" wrapText="1"/>
      <protection/>
    </xf>
    <xf numFmtId="0" fontId="11" fillId="0" borderId="132" xfId="68" applyFont="1" applyBorder="1" applyAlignment="1" applyProtection="1">
      <alignment vertical="center" wrapText="1"/>
      <protection/>
    </xf>
    <xf numFmtId="0" fontId="30" fillId="0" borderId="54" xfId="68" applyFont="1" applyBorder="1" applyAlignment="1" applyProtection="1">
      <alignment horizontal="center" vertical="center" wrapText="1"/>
      <protection/>
    </xf>
    <xf numFmtId="0" fontId="30" fillId="0" borderId="57" xfId="68" applyFont="1" applyBorder="1" applyAlignment="1" applyProtection="1">
      <alignment horizontal="center" vertical="center" wrapText="1"/>
      <protection/>
    </xf>
    <xf numFmtId="226" fontId="12" fillId="40" borderId="54" xfId="56" applyNumberFormat="1" applyFont="1" applyFill="1" applyBorder="1" applyAlignment="1" applyProtection="1">
      <alignment vertical="center" shrinkToFit="1"/>
      <protection locked="0"/>
    </xf>
    <xf numFmtId="226" fontId="12" fillId="40" borderId="57" xfId="56" applyNumberFormat="1" applyFont="1" applyFill="1" applyBorder="1" applyAlignment="1" applyProtection="1">
      <alignment vertical="center" shrinkToFit="1"/>
      <protection locked="0"/>
    </xf>
    <xf numFmtId="0" fontId="11" fillId="0" borderId="57" xfId="68" applyFont="1" applyBorder="1" applyAlignment="1" applyProtection="1">
      <alignment horizontal="left" vertical="center" wrapText="1"/>
      <protection/>
    </xf>
    <xf numFmtId="0" fontId="4" fillId="0" borderId="57" xfId="68" applyFont="1" applyBorder="1" applyAlignment="1" applyProtection="1">
      <alignment vertical="center" wrapText="1"/>
      <protection/>
    </xf>
    <xf numFmtId="0" fontId="25" fillId="0" borderId="75" xfId="68" applyFont="1" applyBorder="1" applyAlignment="1" applyProtection="1">
      <alignment horizontal="center" vertical="center" wrapText="1"/>
      <protection/>
    </xf>
    <xf numFmtId="0" fontId="25" fillId="0" borderId="125" xfId="68" applyFont="1" applyBorder="1" applyAlignment="1" applyProtection="1">
      <alignment horizontal="center" vertical="center" wrapText="1"/>
      <protection/>
    </xf>
    <xf numFmtId="0" fontId="25" fillId="0" borderId="77" xfId="68" applyFont="1" applyBorder="1" applyAlignment="1" applyProtection="1">
      <alignment horizontal="center" vertical="center" wrapText="1"/>
      <protection/>
    </xf>
    <xf numFmtId="0" fontId="9" fillId="33" borderId="75" xfId="68" applyFont="1" applyFill="1" applyBorder="1" applyAlignment="1" applyProtection="1">
      <alignment horizontal="left" vertical="center" wrapText="1" shrinkToFit="1"/>
      <protection locked="0"/>
    </xf>
    <xf numFmtId="0" fontId="9" fillId="33" borderId="125" xfId="68" applyFont="1" applyFill="1" applyBorder="1" applyAlignment="1" applyProtection="1">
      <alignment horizontal="left" vertical="center" wrapText="1" shrinkToFit="1"/>
      <protection locked="0"/>
    </xf>
    <xf numFmtId="0" fontId="9" fillId="33" borderId="77" xfId="68" applyFont="1" applyFill="1" applyBorder="1" applyAlignment="1" applyProtection="1">
      <alignment horizontal="left" vertical="center" wrapText="1" shrinkToFit="1"/>
      <protection locked="0"/>
    </xf>
    <xf numFmtId="0" fontId="30" fillId="0" borderId="73" xfId="68" applyFont="1" applyBorder="1" applyAlignment="1" applyProtection="1">
      <alignment horizontal="center" vertical="center" wrapText="1"/>
      <protection/>
    </xf>
    <xf numFmtId="0" fontId="30" fillId="0" borderId="58" xfId="68" applyFont="1" applyBorder="1" applyAlignment="1" applyProtection="1">
      <alignment horizontal="center" vertical="center" wrapText="1"/>
      <protection/>
    </xf>
    <xf numFmtId="226" fontId="12" fillId="40" borderId="73" xfId="56" applyNumberFormat="1" applyFont="1" applyFill="1" applyBorder="1" applyAlignment="1" applyProtection="1">
      <alignment vertical="center" shrinkToFit="1"/>
      <protection locked="0"/>
    </xf>
    <xf numFmtId="226" fontId="12" fillId="40" borderId="58" xfId="56" applyNumberFormat="1" applyFont="1" applyFill="1" applyBorder="1" applyAlignment="1" applyProtection="1">
      <alignment vertical="center" shrinkToFit="1"/>
      <protection locked="0"/>
    </xf>
    <xf numFmtId="0" fontId="11" fillId="0" borderId="58" xfId="68" applyFont="1" applyBorder="1" applyAlignment="1" applyProtection="1">
      <alignment horizontal="left" vertical="center" wrapText="1"/>
      <protection/>
    </xf>
    <xf numFmtId="0" fontId="4" fillId="0" borderId="58" xfId="68" applyFont="1" applyBorder="1" applyAlignment="1" applyProtection="1">
      <alignment vertical="center" wrapText="1"/>
      <protection/>
    </xf>
    <xf numFmtId="0" fontId="30" fillId="0" borderId="55" xfId="68" applyFont="1" applyBorder="1" applyAlignment="1" applyProtection="1">
      <alignment horizontal="center" vertical="center" wrapText="1"/>
      <protection/>
    </xf>
    <xf numFmtId="0" fontId="30" fillId="0" borderId="56" xfId="68" applyFont="1" applyBorder="1" applyAlignment="1" applyProtection="1">
      <alignment horizontal="center" vertical="center" wrapText="1"/>
      <protection/>
    </xf>
    <xf numFmtId="226" fontId="12" fillId="40" borderId="55" xfId="56" applyNumberFormat="1" applyFont="1" applyFill="1" applyBorder="1" applyAlignment="1" applyProtection="1">
      <alignment vertical="center" shrinkToFit="1"/>
      <protection locked="0"/>
    </xf>
    <xf numFmtId="226" fontId="12" fillId="40" borderId="56" xfId="56" applyNumberFormat="1" applyFont="1" applyFill="1" applyBorder="1" applyAlignment="1" applyProtection="1">
      <alignment vertical="center" shrinkToFit="1"/>
      <protection locked="0"/>
    </xf>
    <xf numFmtId="0" fontId="0" fillId="0" borderId="13" xfId="68" applyFont="1" applyBorder="1" applyProtection="1">
      <alignment vertical="center"/>
      <protection/>
    </xf>
    <xf numFmtId="0" fontId="4" fillId="0" borderId="16" xfId="68" applyFont="1" applyBorder="1" applyProtection="1">
      <alignment vertical="center"/>
      <protection/>
    </xf>
    <xf numFmtId="0" fontId="4" fillId="0" borderId="17" xfId="68" applyFont="1" applyBorder="1" applyProtection="1">
      <alignment vertical="center"/>
      <protection/>
    </xf>
    <xf numFmtId="0" fontId="4" fillId="0" borderId="0" xfId="68" applyFont="1" applyProtection="1">
      <alignment vertical="center"/>
      <protection/>
    </xf>
    <xf numFmtId="0" fontId="4" fillId="0" borderId="11" xfId="68" applyFont="1" applyBorder="1" applyProtection="1">
      <alignment vertical="center"/>
      <protection/>
    </xf>
    <xf numFmtId="0" fontId="4" fillId="0" borderId="13" xfId="68" applyFont="1" applyBorder="1" applyProtection="1">
      <alignment vertical="center"/>
      <protection/>
    </xf>
    <xf numFmtId="0" fontId="4" fillId="0" borderId="14" xfId="68" applyFont="1" applyBorder="1" applyProtection="1">
      <alignment vertical="center"/>
      <protection/>
    </xf>
    <xf numFmtId="0" fontId="218" fillId="41" borderId="12" xfId="68" applyFont="1" applyFill="1" applyBorder="1" applyAlignment="1" applyProtection="1">
      <alignment horizontal="center" vertical="center"/>
      <protection/>
    </xf>
    <xf numFmtId="0" fontId="218" fillId="41" borderId="13" xfId="68" applyFont="1" applyFill="1" applyBorder="1" applyAlignment="1" applyProtection="1">
      <alignment horizontal="center" vertical="center"/>
      <protection/>
    </xf>
    <xf numFmtId="0" fontId="218" fillId="41" borderId="14" xfId="68" applyFont="1" applyFill="1" applyBorder="1" applyAlignment="1" applyProtection="1">
      <alignment horizontal="center" vertical="center"/>
      <protection/>
    </xf>
    <xf numFmtId="0" fontId="164" fillId="0" borderId="0" xfId="68" applyFont="1" applyAlignment="1" applyProtection="1">
      <alignment horizontal="left" vertical="top" wrapText="1"/>
      <protection/>
    </xf>
    <xf numFmtId="0" fontId="164" fillId="0" borderId="0" xfId="68" applyFont="1" applyAlignment="1" applyProtection="1">
      <alignment vertical="top" wrapText="1"/>
      <protection/>
    </xf>
    <xf numFmtId="0" fontId="164" fillId="0" borderId="0" xfId="68" applyFont="1" applyAlignment="1" applyProtection="1">
      <alignment vertical="top"/>
      <protection/>
    </xf>
    <xf numFmtId="0" fontId="11" fillId="0" borderId="16" xfId="68" applyFont="1" applyBorder="1" applyAlignment="1" applyProtection="1">
      <alignment vertical="center" wrapText="1"/>
      <protection/>
    </xf>
    <xf numFmtId="0" fontId="11" fillId="0" borderId="17" xfId="68" applyFont="1" applyBorder="1" applyAlignment="1" applyProtection="1">
      <alignment vertical="center" wrapText="1"/>
      <protection/>
    </xf>
    <xf numFmtId="0" fontId="11" fillId="0" borderId="0" xfId="68" applyFont="1" applyAlignment="1" applyProtection="1">
      <alignment vertical="center" wrapText="1"/>
      <protection/>
    </xf>
    <xf numFmtId="0" fontId="11" fillId="0" borderId="11" xfId="68" applyFont="1" applyBorder="1" applyAlignment="1" applyProtection="1">
      <alignment vertical="center" wrapText="1"/>
      <protection/>
    </xf>
    <xf numFmtId="0" fontId="11" fillId="0" borderId="13" xfId="68" applyFont="1" applyBorder="1" applyAlignment="1" applyProtection="1">
      <alignment vertical="center" wrapText="1"/>
      <protection/>
    </xf>
    <xf numFmtId="0" fontId="11" fillId="0" borderId="14" xfId="68" applyFont="1" applyBorder="1" applyAlignment="1" applyProtection="1">
      <alignment vertical="center" wrapText="1"/>
      <protection/>
    </xf>
    <xf numFmtId="0" fontId="11" fillId="33" borderId="79" xfId="68" applyFont="1" applyFill="1" applyBorder="1" applyAlignment="1" applyProtection="1">
      <alignment vertical="center" shrinkToFit="1"/>
      <protection locked="0"/>
    </xf>
    <xf numFmtId="0" fontId="30" fillId="0" borderId="55" xfId="68" applyFont="1" applyBorder="1" applyAlignment="1" applyProtection="1">
      <alignment horizontal="left" vertical="center" shrinkToFit="1"/>
      <protection/>
    </xf>
    <xf numFmtId="0" fontId="30" fillId="0" borderId="56" xfId="68" applyFont="1" applyBorder="1" applyAlignment="1" applyProtection="1">
      <alignment horizontal="left" vertical="center" shrinkToFit="1"/>
      <protection/>
    </xf>
    <xf numFmtId="49" fontId="12" fillId="33" borderId="95" xfId="68" applyNumberFormat="1" applyFont="1" applyFill="1" applyBorder="1" applyAlignment="1" applyProtection="1">
      <alignment horizontal="left" vertical="center" shrinkToFit="1"/>
      <protection locked="0"/>
    </xf>
    <xf numFmtId="0" fontId="170" fillId="41" borderId="49" xfId="68" applyFont="1" applyFill="1" applyBorder="1" applyAlignment="1" applyProtection="1">
      <alignment horizontal="center" vertical="center" wrapText="1"/>
      <protection/>
    </xf>
    <xf numFmtId="0" fontId="218" fillId="41" borderId="75" xfId="68" applyFont="1" applyFill="1" applyBorder="1" applyAlignment="1" applyProtection="1">
      <alignment vertical="center" wrapText="1" shrinkToFit="1"/>
      <protection/>
    </xf>
    <xf numFmtId="0" fontId="218" fillId="41" borderId="75" xfId="68" applyFont="1" applyFill="1" applyBorder="1" applyAlignment="1" applyProtection="1">
      <alignment vertical="center" shrinkToFit="1"/>
      <protection/>
    </xf>
    <xf numFmtId="0" fontId="170" fillId="41" borderId="75" xfId="68" applyFont="1" applyFill="1" applyBorder="1" applyAlignment="1" applyProtection="1">
      <alignment vertical="center" wrapText="1"/>
      <protection/>
    </xf>
    <xf numFmtId="0" fontId="170" fillId="41" borderId="75" xfId="68" applyFont="1" applyFill="1" applyBorder="1" applyProtection="1">
      <alignment vertical="center"/>
      <protection/>
    </xf>
    <xf numFmtId="0" fontId="218" fillId="41" borderId="12" xfId="68" applyFont="1" applyFill="1" applyBorder="1" applyAlignment="1" applyProtection="1">
      <alignment horizontal="right" vertical="center" shrinkToFit="1"/>
      <protection/>
    </xf>
    <xf numFmtId="0" fontId="218" fillId="41" borderId="13" xfId="68" applyFont="1" applyFill="1" applyBorder="1" applyAlignment="1" applyProtection="1">
      <alignment horizontal="right" vertical="center" shrinkToFit="1"/>
      <protection/>
    </xf>
    <xf numFmtId="0" fontId="11" fillId="0" borderId="57" xfId="67" applyFont="1" applyBorder="1" applyProtection="1">
      <alignment vertical="center"/>
      <protection/>
    </xf>
    <xf numFmtId="0" fontId="11" fillId="0" borderId="57" xfId="68" applyFont="1" applyBorder="1" applyAlignment="1" applyProtection="1">
      <alignment horizontal="left" vertical="center" shrinkToFit="1"/>
      <protection/>
    </xf>
    <xf numFmtId="0" fontId="11" fillId="0" borderId="74" xfId="68" applyFont="1" applyBorder="1" applyAlignment="1" applyProtection="1">
      <alignment horizontal="left" vertical="center" shrinkToFit="1"/>
      <protection/>
    </xf>
    <xf numFmtId="0" fontId="11" fillId="33" borderId="69" xfId="68" applyFont="1" applyFill="1" applyBorder="1" applyAlignment="1" applyProtection="1">
      <alignment vertical="center" wrapText="1"/>
      <protection locked="0"/>
    </xf>
    <xf numFmtId="0" fontId="11" fillId="33" borderId="56" xfId="68" applyFont="1" applyFill="1" applyBorder="1" applyAlignment="1" applyProtection="1">
      <alignment vertical="center" wrapText="1"/>
      <protection locked="0"/>
    </xf>
    <xf numFmtId="0" fontId="11" fillId="33" borderId="78" xfId="68" applyFont="1" applyFill="1" applyBorder="1" applyAlignment="1" applyProtection="1">
      <alignment vertical="center" wrapText="1"/>
      <protection locked="0"/>
    </xf>
    <xf numFmtId="0" fontId="30" fillId="0" borderId="49" xfId="68" applyFont="1" applyBorder="1" applyAlignment="1" applyProtection="1">
      <alignment horizontal="center" vertical="center" textRotation="255"/>
      <protection/>
    </xf>
    <xf numFmtId="0" fontId="30" fillId="0" borderId="54" xfId="68" applyFont="1" applyBorder="1" applyAlignment="1" applyProtection="1">
      <alignment horizontal="center" vertical="center" shrinkToFit="1"/>
      <protection/>
    </xf>
    <xf numFmtId="0" fontId="30" fillId="0" borderId="57" xfId="68" applyFont="1" applyBorder="1" applyAlignment="1" applyProtection="1">
      <alignment horizontal="center" vertical="center" shrinkToFit="1"/>
      <protection/>
    </xf>
    <xf numFmtId="0" fontId="11" fillId="33" borderId="81" xfId="68" applyFont="1" applyFill="1" applyBorder="1" applyAlignment="1" applyProtection="1">
      <alignment vertical="center" shrinkToFit="1"/>
      <protection locked="0"/>
    </xf>
    <xf numFmtId="0" fontId="30" fillId="0" borderId="73" xfId="68" applyFont="1" applyBorder="1" applyAlignment="1" applyProtection="1">
      <alignment horizontal="left" vertical="center" shrinkToFit="1"/>
      <protection/>
    </xf>
    <xf numFmtId="0" fontId="30" fillId="0" borderId="58" xfId="68" applyFont="1" applyBorder="1" applyAlignment="1" applyProtection="1">
      <alignment horizontal="left" vertical="center" shrinkToFit="1"/>
      <protection/>
    </xf>
    <xf numFmtId="0" fontId="11" fillId="0" borderId="56" xfId="67" applyFont="1" applyBorder="1" applyProtection="1">
      <alignment vertical="center"/>
      <protection/>
    </xf>
    <xf numFmtId="0" fontId="11" fillId="0" borderId="78" xfId="67" applyFont="1" applyBorder="1" applyProtection="1">
      <alignment vertical="center"/>
      <protection/>
    </xf>
    <xf numFmtId="0" fontId="30" fillId="0" borderId="83" xfId="68" applyFont="1" applyBorder="1" applyAlignment="1" applyProtection="1">
      <alignment horizontal="center" vertical="center" shrinkToFit="1"/>
      <protection/>
    </xf>
    <xf numFmtId="0" fontId="30" fillId="0" borderId="84" xfId="68" applyFont="1" applyBorder="1" applyAlignment="1" applyProtection="1">
      <alignment horizontal="center" vertical="center" shrinkToFit="1"/>
      <protection/>
    </xf>
    <xf numFmtId="3" fontId="12" fillId="33" borderId="83" xfId="68" applyNumberFormat="1" applyFont="1" applyFill="1" applyBorder="1" applyAlignment="1" applyProtection="1">
      <alignment horizontal="right" vertical="center" indent="1"/>
      <protection locked="0"/>
    </xf>
    <xf numFmtId="3" fontId="12" fillId="33" borderId="84" xfId="68" applyNumberFormat="1" applyFont="1" applyFill="1" applyBorder="1" applyAlignment="1" applyProtection="1">
      <alignment horizontal="right" vertical="center" indent="1"/>
      <protection locked="0"/>
    </xf>
    <xf numFmtId="0" fontId="11" fillId="0" borderId="84" xfId="68" applyFont="1" applyBorder="1" applyAlignment="1" applyProtection="1">
      <alignment horizontal="left" vertical="center"/>
      <protection/>
    </xf>
    <xf numFmtId="0" fontId="11" fillId="0" borderId="91" xfId="68" applyFont="1" applyBorder="1" applyAlignment="1" applyProtection="1">
      <alignment horizontal="left" vertical="center"/>
      <protection/>
    </xf>
    <xf numFmtId="0" fontId="30" fillId="0" borderId="15" xfId="68" applyFont="1" applyBorder="1" applyAlignment="1" applyProtection="1">
      <alignment horizontal="center" vertical="center" textRotation="255" shrinkToFit="1"/>
      <protection/>
    </xf>
    <xf numFmtId="0" fontId="30" fillId="0" borderId="10" xfId="68" applyFont="1" applyBorder="1" applyAlignment="1" applyProtection="1">
      <alignment horizontal="center" vertical="center" textRotation="255" shrinkToFit="1"/>
      <protection/>
    </xf>
    <xf numFmtId="0" fontId="30" fillId="0" borderId="12" xfId="68" applyFont="1" applyBorder="1" applyAlignment="1" applyProtection="1">
      <alignment horizontal="center" vertical="center" textRotation="255" shrinkToFit="1"/>
      <protection/>
    </xf>
    <xf numFmtId="0" fontId="30" fillId="0" borderId="15" xfId="68" applyFont="1" applyBorder="1" applyAlignment="1" applyProtection="1">
      <alignment horizontal="center" vertical="center" wrapText="1" shrinkToFit="1"/>
      <protection/>
    </xf>
    <xf numFmtId="0" fontId="30" fillId="0" borderId="16" xfId="68" applyFont="1" applyBorder="1" applyAlignment="1" applyProtection="1">
      <alignment horizontal="center" vertical="center" shrinkToFit="1"/>
      <protection/>
    </xf>
    <xf numFmtId="0" fontId="30" fillId="0" borderId="12" xfId="68" applyFont="1" applyBorder="1" applyAlignment="1" applyProtection="1">
      <alignment horizontal="center" vertical="center" shrinkToFit="1"/>
      <protection/>
    </xf>
    <xf numFmtId="0" fontId="30" fillId="0" borderId="13" xfId="68" applyFont="1" applyBorder="1" applyAlignment="1" applyProtection="1">
      <alignment horizontal="center" vertical="center" shrinkToFit="1"/>
      <protection/>
    </xf>
    <xf numFmtId="0" fontId="11" fillId="33" borderId="79" xfId="67" applyFont="1" applyFill="1" applyBorder="1" applyAlignment="1" applyProtection="1">
      <alignment vertical="center" shrinkToFit="1"/>
      <protection locked="0"/>
    </xf>
    <xf numFmtId="0" fontId="30" fillId="0" borderId="55" xfId="67" applyFont="1" applyBorder="1" applyAlignment="1" applyProtection="1">
      <alignment horizontal="center" vertical="center"/>
      <protection/>
    </xf>
    <xf numFmtId="0" fontId="30" fillId="0" borderId="56" xfId="67" applyFont="1" applyBorder="1" applyAlignment="1" applyProtection="1">
      <alignment horizontal="center" vertical="center"/>
      <protection/>
    </xf>
    <xf numFmtId="0" fontId="11" fillId="0" borderId="27" xfId="68" applyFont="1" applyBorder="1" applyAlignment="1" applyProtection="1">
      <alignment horizontal="justify" vertical="center" wrapText="1"/>
      <protection/>
    </xf>
    <xf numFmtId="0" fontId="28" fillId="0" borderId="40" xfId="68" applyFont="1" applyBorder="1" applyAlignment="1" applyProtection="1">
      <alignment horizontal="center" vertical="center" wrapText="1"/>
      <protection/>
    </xf>
    <xf numFmtId="0" fontId="28" fillId="0" borderId="27" xfId="68" applyFont="1" applyBorder="1" applyAlignment="1" applyProtection="1">
      <alignment horizontal="center" vertical="center" wrapText="1"/>
      <protection/>
    </xf>
    <xf numFmtId="0" fontId="12" fillId="0" borderId="49" xfId="68" applyFont="1" applyBorder="1" applyAlignment="1" applyProtection="1">
      <alignment horizontal="center" vertical="center" wrapText="1"/>
      <protection/>
    </xf>
    <xf numFmtId="0" fontId="30" fillId="0" borderId="15" xfId="67" applyFont="1" applyBorder="1" applyAlignment="1" applyProtection="1">
      <alignment horizontal="center" vertical="center" textRotation="255"/>
      <protection/>
    </xf>
    <xf numFmtId="0" fontId="30" fillId="0" borderId="10" xfId="67" applyFont="1" applyBorder="1" applyAlignment="1" applyProtection="1">
      <alignment horizontal="center" vertical="center" textRotation="255"/>
      <protection/>
    </xf>
    <xf numFmtId="0" fontId="30" fillId="0" borderId="12" xfId="67" applyFont="1" applyBorder="1" applyAlignment="1" applyProtection="1">
      <alignment horizontal="center" vertical="center" textRotation="255"/>
      <protection/>
    </xf>
    <xf numFmtId="0" fontId="30" fillId="0" borderId="54" xfId="67" applyFont="1" applyBorder="1" applyAlignment="1" applyProtection="1">
      <alignment horizontal="center" vertical="center" wrapText="1"/>
      <protection/>
    </xf>
    <xf numFmtId="0" fontId="30" fillId="0" borderId="57" xfId="67" applyFont="1" applyBorder="1" applyAlignment="1" applyProtection="1">
      <alignment horizontal="center" vertical="center" wrapText="1"/>
      <protection/>
    </xf>
    <xf numFmtId="0" fontId="11" fillId="33" borderId="81" xfId="67" applyFont="1" applyFill="1" applyBorder="1" applyAlignment="1" applyProtection="1">
      <alignment vertical="center" wrapText="1"/>
      <protection locked="0"/>
    </xf>
    <xf numFmtId="0" fontId="30" fillId="0" borderId="73" xfId="67" applyFont="1" applyBorder="1" applyAlignment="1" applyProtection="1">
      <alignment horizontal="center" vertical="center"/>
      <protection/>
    </xf>
    <xf numFmtId="0" fontId="30" fillId="0" borderId="58" xfId="67" applyFont="1" applyBorder="1" applyAlignment="1" applyProtection="1">
      <alignment horizontal="center" vertical="center"/>
      <protection/>
    </xf>
    <xf numFmtId="0" fontId="17" fillId="0" borderId="0" xfId="67" applyFont="1" applyAlignment="1" applyProtection="1">
      <alignment horizontal="center" vertical="top"/>
      <protection/>
    </xf>
    <xf numFmtId="0" fontId="29" fillId="0" borderId="49" xfId="68" applyFont="1" applyBorder="1" applyAlignment="1" applyProtection="1">
      <alignment horizontal="center" vertical="center" wrapText="1"/>
      <protection/>
    </xf>
    <xf numFmtId="0" fontId="29" fillId="0" borderId="49" xfId="68" applyFont="1" applyBorder="1" applyAlignment="1" applyProtection="1">
      <alignment vertical="center" wrapText="1"/>
      <protection/>
    </xf>
    <xf numFmtId="223" fontId="13" fillId="28" borderId="49" xfId="68" applyNumberFormat="1" applyFont="1" applyFill="1" applyBorder="1" applyAlignment="1" applyProtection="1">
      <alignment horizontal="left" vertical="center" wrapText="1" indent="1" shrinkToFit="1"/>
      <protection/>
    </xf>
    <xf numFmtId="0" fontId="0" fillId="0" borderId="13" xfId="68" applyFont="1" applyBorder="1" applyAlignment="1" applyProtection="1">
      <alignment vertical="center" wrapText="1"/>
      <protection/>
    </xf>
    <xf numFmtId="0" fontId="30" fillId="0" borderId="40" xfId="68" applyFont="1" applyBorder="1" applyAlignment="1" applyProtection="1">
      <alignment horizontal="left" vertical="center" wrapText="1" indent="1"/>
      <protection/>
    </xf>
    <xf numFmtId="0" fontId="30" fillId="0" borderId="27" xfId="68" applyFont="1" applyBorder="1" applyAlignment="1" applyProtection="1">
      <alignment horizontal="left" vertical="center" wrapText="1" indent="1"/>
      <protection/>
    </xf>
    <xf numFmtId="0" fontId="11" fillId="0" borderId="27" xfId="68" applyFont="1" applyBorder="1" applyProtection="1">
      <alignment vertical="center"/>
      <protection/>
    </xf>
    <xf numFmtId="0" fontId="11" fillId="0" borderId="16" xfId="68" applyFont="1" applyBorder="1" applyAlignment="1" applyProtection="1">
      <alignment horizontal="justify" vertical="center" wrapText="1"/>
      <protection/>
    </xf>
    <xf numFmtId="0" fontId="11" fillId="0" borderId="27" xfId="68" applyFont="1" applyBorder="1" applyAlignment="1" applyProtection="1">
      <alignment horizontal="right" vertical="center" wrapText="1"/>
      <protection/>
    </xf>
    <xf numFmtId="0" fontId="4" fillId="0" borderId="27" xfId="68" applyFont="1" applyBorder="1" applyProtection="1">
      <alignment vertical="center"/>
      <protection/>
    </xf>
    <xf numFmtId="0" fontId="4" fillId="0" borderId="29" xfId="68" applyFont="1" applyBorder="1" applyProtection="1">
      <alignment vertical="center"/>
      <protection/>
    </xf>
    <xf numFmtId="0" fontId="221" fillId="0" borderId="15" xfId="67" applyFont="1" applyBorder="1" applyAlignment="1" applyProtection="1">
      <alignment horizontal="center" vertical="center" wrapText="1"/>
      <protection/>
    </xf>
    <xf numFmtId="0" fontId="221" fillId="0" borderId="16" xfId="67" applyFont="1" applyBorder="1" applyAlignment="1" applyProtection="1">
      <alignment horizontal="center" vertical="center" wrapText="1"/>
      <protection/>
    </xf>
    <xf numFmtId="0" fontId="221" fillId="0" borderId="17" xfId="67" applyFont="1" applyBorder="1" applyAlignment="1" applyProtection="1">
      <alignment horizontal="center" vertical="center" wrapText="1"/>
      <protection/>
    </xf>
    <xf numFmtId="0" fontId="221" fillId="0" borderId="10" xfId="67" applyFont="1" applyBorder="1" applyAlignment="1" applyProtection="1">
      <alignment horizontal="center" vertical="center" wrapText="1"/>
      <protection/>
    </xf>
    <xf numFmtId="0" fontId="221" fillId="0" borderId="0" xfId="67" applyFont="1" applyAlignment="1" applyProtection="1">
      <alignment horizontal="center" vertical="center" wrapText="1"/>
      <protection/>
    </xf>
    <xf numFmtId="0" fontId="221" fillId="0" borderId="11" xfId="67" applyFont="1" applyBorder="1" applyAlignment="1" applyProtection="1">
      <alignment horizontal="center" vertical="center" wrapText="1"/>
      <protection/>
    </xf>
    <xf numFmtId="0" fontId="221" fillId="0" borderId="12" xfId="67" applyFont="1" applyBorder="1" applyAlignment="1" applyProtection="1">
      <alignment horizontal="center" vertical="center" wrapText="1"/>
      <protection/>
    </xf>
    <xf numFmtId="0" fontId="221" fillId="0" borderId="13" xfId="67" applyFont="1" applyBorder="1" applyAlignment="1" applyProtection="1">
      <alignment horizontal="center" vertical="center" wrapText="1"/>
      <protection/>
    </xf>
    <xf numFmtId="0" fontId="221" fillId="0" borderId="14" xfId="67" applyFont="1" applyBorder="1" applyAlignment="1" applyProtection="1">
      <alignment horizontal="center" vertical="center" wrapText="1"/>
      <protection/>
    </xf>
    <xf numFmtId="0" fontId="190" fillId="0" borderId="15" xfId="67" applyFont="1" applyBorder="1" applyProtection="1">
      <alignment vertical="center"/>
      <protection/>
    </xf>
    <xf numFmtId="0" fontId="190" fillId="0" borderId="16" xfId="67" applyFont="1" applyBorder="1" applyProtection="1">
      <alignment vertical="center"/>
      <protection/>
    </xf>
    <xf numFmtId="0" fontId="190" fillId="0" borderId="17" xfId="67" applyFont="1" applyBorder="1" applyProtection="1">
      <alignment vertical="center"/>
      <protection/>
    </xf>
    <xf numFmtId="181" fontId="9" fillId="33" borderId="0" xfId="67" applyNumberFormat="1" applyFont="1" applyFill="1" applyAlignment="1" applyProtection="1">
      <alignment horizontal="right" vertical="center" indent="1" shrinkToFit="1"/>
      <protection locked="0"/>
    </xf>
    <xf numFmtId="0" fontId="190" fillId="0" borderId="0" xfId="67" applyFont="1" applyAlignment="1" applyProtection="1">
      <alignment horizontal="center"/>
      <protection/>
    </xf>
    <xf numFmtId="0" fontId="190" fillId="0" borderId="11" xfId="67" applyFont="1" applyBorder="1" applyAlignment="1" applyProtection="1">
      <alignment horizontal="center" vertical="top"/>
      <protection/>
    </xf>
    <xf numFmtId="221" fontId="9" fillId="33" borderId="13" xfId="67" applyNumberFormat="1" applyFont="1" applyFill="1" applyBorder="1" applyAlignment="1" applyProtection="1">
      <alignment horizontal="right" vertical="center" indent="1" shrinkToFit="1"/>
      <protection locked="0"/>
    </xf>
    <xf numFmtId="199" fontId="190" fillId="28" borderId="12" xfId="67" applyNumberFormat="1" applyFont="1" applyFill="1" applyBorder="1" applyAlignment="1" applyProtection="1">
      <alignment horizontal="right" vertical="center" indent="1"/>
      <protection/>
    </xf>
    <xf numFmtId="199" fontId="190" fillId="28" borderId="13" xfId="67" applyNumberFormat="1" applyFont="1" applyFill="1" applyBorder="1" applyAlignment="1" applyProtection="1">
      <alignment horizontal="right" vertical="center" indent="1"/>
      <protection/>
    </xf>
    <xf numFmtId="0" fontId="190" fillId="0" borderId="13" xfId="67" applyFont="1" applyBorder="1" applyAlignment="1" applyProtection="1">
      <alignment/>
      <protection/>
    </xf>
    <xf numFmtId="0" fontId="190" fillId="0" borderId="14" xfId="67" applyFont="1" applyBorder="1" applyAlignment="1" applyProtection="1">
      <alignment/>
      <protection/>
    </xf>
    <xf numFmtId="0" fontId="9" fillId="33" borderId="15" xfId="67" applyFont="1" applyFill="1" applyBorder="1" applyAlignment="1" applyProtection="1">
      <alignment horizontal="left" vertical="center" indent="1" shrinkToFit="1"/>
      <protection locked="0"/>
    </xf>
    <xf numFmtId="0" fontId="9" fillId="33" borderId="16" xfId="67" applyFont="1" applyFill="1" applyBorder="1" applyAlignment="1" applyProtection="1">
      <alignment horizontal="left" vertical="center" indent="1" shrinkToFit="1"/>
      <protection locked="0"/>
    </xf>
    <xf numFmtId="0" fontId="9" fillId="33" borderId="17" xfId="67" applyFont="1" applyFill="1" applyBorder="1" applyAlignment="1" applyProtection="1">
      <alignment horizontal="left" vertical="center" indent="1" shrinkToFit="1"/>
      <protection locked="0"/>
    </xf>
    <xf numFmtId="0" fontId="222" fillId="0" borderId="15" xfId="67" applyFont="1" applyBorder="1" applyAlignment="1" applyProtection="1">
      <alignment horizontal="center" vertical="center"/>
      <protection/>
    </xf>
    <xf numFmtId="0" fontId="222" fillId="0" borderId="16" xfId="67" applyFont="1" applyBorder="1" applyAlignment="1" applyProtection="1">
      <alignment horizontal="center" vertical="center"/>
      <protection/>
    </xf>
    <xf numFmtId="220" fontId="9" fillId="33" borderId="30" xfId="67" applyNumberFormat="1" applyFont="1" applyFill="1" applyBorder="1" applyAlignment="1" applyProtection="1">
      <alignment horizontal="center" vertical="center"/>
      <protection locked="0"/>
    </xf>
    <xf numFmtId="220" fontId="9" fillId="33" borderId="16" xfId="67" applyNumberFormat="1" applyFont="1" applyFill="1" applyBorder="1" applyAlignment="1" applyProtection="1">
      <alignment horizontal="center" vertical="center"/>
      <protection locked="0"/>
    </xf>
    <xf numFmtId="0" fontId="34" fillId="0" borderId="55" xfId="67" applyFont="1" applyBorder="1" applyAlignment="1" applyProtection="1">
      <alignment horizontal="center" vertical="center"/>
      <protection/>
    </xf>
    <xf numFmtId="0" fontId="34" fillId="0" borderId="56" xfId="67" applyFont="1" applyBorder="1" applyAlignment="1" applyProtection="1">
      <alignment horizontal="center" vertical="center"/>
      <protection/>
    </xf>
    <xf numFmtId="0" fontId="34" fillId="0" borderId="78" xfId="67" applyFont="1" applyBorder="1" applyAlignment="1" applyProtection="1">
      <alignment horizontal="center" vertical="center"/>
      <protection/>
    </xf>
    <xf numFmtId="0" fontId="190" fillId="33" borderId="55" xfId="67" applyFont="1" applyFill="1" applyBorder="1" applyAlignment="1" applyProtection="1">
      <alignment horizontal="center" vertical="center"/>
      <protection locked="0"/>
    </xf>
    <xf numFmtId="0" fontId="190" fillId="33" borderId="56" xfId="67" applyFont="1" applyFill="1" applyBorder="1" applyAlignment="1" applyProtection="1">
      <alignment horizontal="center" vertical="center"/>
      <protection locked="0"/>
    </xf>
    <xf numFmtId="0" fontId="9" fillId="33" borderId="56" xfId="67" applyFont="1" applyFill="1" applyBorder="1" applyAlignment="1" applyProtection="1">
      <alignment horizontal="center" vertical="center"/>
      <protection locked="0"/>
    </xf>
    <xf numFmtId="0" fontId="190" fillId="0" borderId="56" xfId="67" applyFont="1" applyBorder="1" applyAlignment="1" applyProtection="1">
      <alignment horizontal="left" vertical="center"/>
      <protection/>
    </xf>
    <xf numFmtId="0" fontId="190" fillId="0" borderId="78" xfId="67" applyFont="1" applyBorder="1" applyAlignment="1" applyProtection="1">
      <alignment horizontal="left" vertical="center"/>
      <protection/>
    </xf>
    <xf numFmtId="0" fontId="222" fillId="0" borderId="40" xfId="67" applyFont="1" applyBorder="1" applyAlignment="1" applyProtection="1">
      <alignment horizontal="center" vertical="center"/>
      <protection/>
    </xf>
    <xf numFmtId="0" fontId="222" fillId="0" borderId="99" xfId="67" applyFont="1" applyBorder="1" applyAlignment="1" applyProtection="1">
      <alignment horizontal="center" vertical="center"/>
      <protection/>
    </xf>
    <xf numFmtId="49" fontId="9" fillId="33" borderId="94" xfId="67" applyNumberFormat="1" applyFont="1" applyFill="1" applyBorder="1" applyAlignment="1" applyProtection="1">
      <alignment horizontal="left" vertical="center" indent="1" shrinkToFit="1"/>
      <protection locked="0"/>
    </xf>
    <xf numFmtId="49" fontId="9" fillId="33" borderId="27" xfId="67" applyNumberFormat="1" applyFont="1" applyFill="1" applyBorder="1" applyAlignment="1" applyProtection="1">
      <alignment horizontal="left" vertical="center" indent="1" shrinkToFit="1"/>
      <protection locked="0"/>
    </xf>
    <xf numFmtId="49" fontId="9" fillId="33" borderId="29" xfId="67" applyNumberFormat="1" applyFont="1" applyFill="1" applyBorder="1" applyAlignment="1" applyProtection="1">
      <alignment horizontal="left" vertical="center" indent="1" shrinkToFit="1"/>
      <protection locked="0"/>
    </xf>
    <xf numFmtId="0" fontId="192" fillId="0" borderId="10" xfId="67" applyFont="1" applyBorder="1" applyAlignment="1" applyProtection="1">
      <alignment horizontal="center" vertical="center"/>
      <protection/>
    </xf>
    <xf numFmtId="0" fontId="192" fillId="0" borderId="0" xfId="67" applyFont="1" applyAlignment="1" applyProtection="1">
      <alignment horizontal="center" vertical="center"/>
      <protection/>
    </xf>
    <xf numFmtId="0" fontId="192" fillId="0" borderId="11" xfId="67" applyFont="1" applyBorder="1" applyAlignment="1" applyProtection="1">
      <alignment horizontal="center" vertical="center"/>
      <protection/>
    </xf>
    <xf numFmtId="0" fontId="9" fillId="33" borderId="54" xfId="67" applyFont="1" applyFill="1" applyBorder="1" applyAlignment="1" applyProtection="1">
      <alignment horizontal="left" vertical="center" indent="1" shrinkToFit="1"/>
      <protection locked="0"/>
    </xf>
    <xf numFmtId="0" fontId="9" fillId="33" borderId="57" xfId="67" applyFont="1" applyFill="1" applyBorder="1" applyAlignment="1" applyProtection="1">
      <alignment horizontal="left" vertical="center" indent="1" shrinkToFit="1"/>
      <protection locked="0"/>
    </xf>
    <xf numFmtId="0" fontId="9" fillId="33" borderId="74" xfId="67" applyFont="1" applyFill="1" applyBorder="1" applyAlignment="1" applyProtection="1">
      <alignment horizontal="left" vertical="center" indent="1" shrinkToFit="1"/>
      <protection locked="0"/>
    </xf>
    <xf numFmtId="0" fontId="192" fillId="0" borderId="40" xfId="67" applyFont="1" applyBorder="1" applyAlignment="1" applyProtection="1">
      <alignment horizontal="center" vertical="center" wrapText="1"/>
      <protection/>
    </xf>
    <xf numFmtId="0" fontId="192" fillId="0" borderId="27" xfId="67" applyFont="1" applyBorder="1" applyAlignment="1" applyProtection="1">
      <alignment horizontal="center" vertical="center" wrapText="1"/>
      <protection/>
    </xf>
    <xf numFmtId="0" fontId="9" fillId="33" borderId="94" xfId="67" applyFont="1" applyFill="1" applyBorder="1" applyAlignment="1" applyProtection="1">
      <alignment horizontal="left" vertical="center" indent="1" shrinkToFit="1"/>
      <protection locked="0"/>
    </xf>
    <xf numFmtId="0" fontId="9" fillId="33" borderId="27" xfId="67" applyFont="1" applyFill="1" applyBorder="1" applyAlignment="1" applyProtection="1">
      <alignment horizontal="left" vertical="center" indent="1" shrinkToFit="1"/>
      <protection locked="0"/>
    </xf>
    <xf numFmtId="0" fontId="9" fillId="33" borderId="29" xfId="67" applyFont="1" applyFill="1" applyBorder="1" applyAlignment="1" applyProtection="1">
      <alignment horizontal="left" vertical="center" indent="1" shrinkToFit="1"/>
      <protection locked="0"/>
    </xf>
    <xf numFmtId="0" fontId="30" fillId="0" borderId="78" xfId="67" applyFont="1" applyBorder="1" applyAlignment="1" applyProtection="1">
      <alignment horizontal="center" vertical="center"/>
      <protection/>
    </xf>
    <xf numFmtId="0" fontId="9" fillId="33" borderId="55" xfId="67" applyFont="1" applyFill="1" applyBorder="1" applyAlignment="1" applyProtection="1">
      <alignment horizontal="left" vertical="center" indent="1"/>
      <protection locked="0"/>
    </xf>
    <xf numFmtId="0" fontId="9" fillId="33" borderId="56" xfId="67" applyFont="1" applyFill="1" applyBorder="1" applyAlignment="1" applyProtection="1">
      <alignment horizontal="left" vertical="center" indent="1"/>
      <protection locked="0"/>
    </xf>
    <xf numFmtId="0" fontId="9" fillId="33" borderId="97" xfId="67" applyFont="1" applyFill="1" applyBorder="1" applyAlignment="1" applyProtection="1">
      <alignment horizontal="left" vertical="center" indent="1"/>
      <protection locked="0"/>
    </xf>
    <xf numFmtId="181" fontId="33" fillId="33" borderId="124" xfId="67" applyNumberFormat="1" applyFont="1" applyFill="1" applyBorder="1" applyAlignment="1" applyProtection="1">
      <alignment vertical="center" shrinkToFit="1"/>
      <protection locked="0"/>
    </xf>
    <xf numFmtId="181" fontId="33" fillId="33" borderId="13" xfId="67" applyNumberFormat="1" applyFont="1" applyFill="1" applyBorder="1" applyAlignment="1" applyProtection="1">
      <alignment vertical="center" shrinkToFit="1"/>
      <protection locked="0"/>
    </xf>
    <xf numFmtId="181" fontId="33" fillId="33" borderId="14" xfId="67" applyNumberFormat="1" applyFont="1" applyFill="1" applyBorder="1" applyAlignment="1" applyProtection="1">
      <alignment vertical="center" shrinkToFit="1"/>
      <protection locked="0"/>
    </xf>
    <xf numFmtId="0" fontId="34" fillId="0" borderId="15" xfId="67" applyFont="1" applyBorder="1" applyAlignment="1" applyProtection="1">
      <alignment horizontal="center" vertical="center"/>
      <protection/>
    </xf>
    <xf numFmtId="0" fontId="34" fillId="0" borderId="17" xfId="67" applyFont="1" applyBorder="1" applyAlignment="1" applyProtection="1">
      <alignment horizontal="center" vertical="center"/>
      <protection/>
    </xf>
    <xf numFmtId="0" fontId="34" fillId="0" borderId="12" xfId="67" applyFont="1" applyBorder="1" applyAlignment="1" applyProtection="1">
      <alignment horizontal="center" vertical="center"/>
      <protection/>
    </xf>
    <xf numFmtId="0" fontId="34" fillId="0" borderId="14" xfId="67" applyFont="1" applyBorder="1" applyAlignment="1" applyProtection="1">
      <alignment horizontal="center" vertical="center"/>
      <protection/>
    </xf>
    <xf numFmtId="0" fontId="34" fillId="0" borderId="54" xfId="67" applyFont="1" applyBorder="1" applyAlignment="1" applyProtection="1">
      <alignment horizontal="center" vertical="center"/>
      <protection/>
    </xf>
    <xf numFmtId="0" fontId="34" fillId="0" borderId="57" xfId="67" applyFont="1" applyBorder="1" applyAlignment="1" applyProtection="1">
      <alignment horizontal="center" vertical="center"/>
      <protection/>
    </xf>
    <xf numFmtId="0" fontId="34" fillId="0" borderId="74" xfId="67" applyFont="1" applyBorder="1" applyAlignment="1" applyProtection="1">
      <alignment horizontal="center" vertical="center"/>
      <protection/>
    </xf>
    <xf numFmtId="0" fontId="11" fillId="0" borderId="10" xfId="67" applyFont="1" applyBorder="1" applyAlignment="1" applyProtection="1">
      <alignment horizontal="center" vertical="center" wrapText="1"/>
      <protection/>
    </xf>
    <xf numFmtId="0" fontId="164" fillId="41" borderId="54" xfId="67" applyFont="1" applyFill="1" applyBorder="1" applyAlignment="1" applyProtection="1">
      <alignment horizontal="center" vertical="center"/>
      <protection/>
    </xf>
    <xf numFmtId="0" fontId="164" fillId="41" borderId="57" xfId="67" applyFont="1" applyFill="1" applyBorder="1" applyAlignment="1" applyProtection="1">
      <alignment horizontal="center" vertical="center"/>
      <protection/>
    </xf>
    <xf numFmtId="0" fontId="164" fillId="41" borderId="89" xfId="67" applyFont="1" applyFill="1" applyBorder="1" applyAlignment="1" applyProtection="1">
      <alignment horizontal="center" vertical="center"/>
      <protection/>
    </xf>
    <xf numFmtId="0" fontId="209" fillId="0" borderId="0" xfId="67" applyFont="1" applyAlignment="1" applyProtection="1">
      <alignment horizontal="right" vertical="top" textRotation="255"/>
      <protection/>
    </xf>
    <xf numFmtId="0" fontId="160" fillId="0" borderId="15" xfId="67" applyFont="1" applyBorder="1" applyAlignment="1" applyProtection="1">
      <alignment horizontal="center" vertical="center" wrapText="1"/>
      <protection/>
    </xf>
    <xf numFmtId="0" fontId="160" fillId="0" borderId="70" xfId="67" applyFont="1" applyBorder="1" applyAlignment="1" applyProtection="1">
      <alignment horizontal="center" vertical="center"/>
      <protection/>
    </xf>
    <xf numFmtId="0" fontId="160" fillId="0" borderId="10" xfId="67" applyFont="1" applyBorder="1" applyAlignment="1" applyProtection="1">
      <alignment horizontal="center" vertical="center"/>
      <protection/>
    </xf>
    <xf numFmtId="0" fontId="160" fillId="0" borderId="71" xfId="67" applyFont="1" applyBorder="1" applyAlignment="1" applyProtection="1">
      <alignment horizontal="center" vertical="center"/>
      <protection/>
    </xf>
    <xf numFmtId="0" fontId="160" fillId="0" borderId="72" xfId="67" applyFont="1" applyBorder="1" applyAlignment="1" applyProtection="1">
      <alignment horizontal="center" vertical="center"/>
      <protection/>
    </xf>
    <xf numFmtId="199" fontId="165" fillId="28" borderId="16" xfId="67" applyNumberFormat="1" applyFont="1" applyFill="1" applyBorder="1" applyAlignment="1" applyProtection="1">
      <alignment horizontal="right" vertical="center" indent="1"/>
      <protection/>
    </xf>
    <xf numFmtId="199" fontId="165" fillId="28" borderId="0" xfId="67" applyNumberFormat="1" applyFont="1" applyFill="1" applyAlignment="1" applyProtection="1">
      <alignment horizontal="right" vertical="center" indent="1"/>
      <protection/>
    </xf>
    <xf numFmtId="199" fontId="165" fillId="28" borderId="13" xfId="67" applyNumberFormat="1" applyFont="1" applyFill="1" applyBorder="1" applyAlignment="1" applyProtection="1">
      <alignment horizontal="right" vertical="center" indent="1"/>
      <protection/>
    </xf>
    <xf numFmtId="0" fontId="160" fillId="0" borderId="16" xfId="67" applyFont="1" applyBorder="1" applyAlignment="1" applyProtection="1">
      <alignment horizontal="center" vertical="center"/>
      <protection/>
    </xf>
    <xf numFmtId="0" fontId="160" fillId="0" borderId="17" xfId="67" applyFont="1" applyBorder="1" applyAlignment="1" applyProtection="1">
      <alignment horizontal="center" vertical="center"/>
      <protection/>
    </xf>
    <xf numFmtId="0" fontId="160" fillId="0" borderId="0" xfId="67" applyFont="1" applyAlignment="1" applyProtection="1">
      <alignment horizontal="center" vertical="center"/>
      <protection/>
    </xf>
    <xf numFmtId="0" fontId="160" fillId="0" borderId="11" xfId="67" applyFont="1" applyBorder="1" applyAlignment="1" applyProtection="1">
      <alignment horizontal="center" vertical="center"/>
      <protection/>
    </xf>
    <xf numFmtId="219" fontId="165" fillId="28" borderId="28" xfId="67" applyNumberFormat="1" applyFont="1" applyFill="1" applyBorder="1" applyAlignment="1" applyProtection="1">
      <alignment horizontal="right" vertical="center" indent="1"/>
      <protection/>
    </xf>
    <xf numFmtId="219" fontId="165" fillId="28" borderId="58" xfId="67" applyNumberFormat="1" applyFont="1" applyFill="1" applyBorder="1" applyAlignment="1" applyProtection="1">
      <alignment horizontal="right" vertical="center" indent="1"/>
      <protection/>
    </xf>
    <xf numFmtId="219" fontId="165" fillId="28" borderId="76" xfId="67" applyNumberFormat="1" applyFont="1" applyFill="1" applyBorder="1" applyAlignment="1" applyProtection="1">
      <alignment horizontal="right" vertical="center" indent="1"/>
      <protection/>
    </xf>
    <xf numFmtId="0" fontId="190" fillId="0" borderId="58" xfId="67" applyFont="1" applyBorder="1" applyAlignment="1" applyProtection="1">
      <alignment horizontal="center" vertical="center"/>
      <protection/>
    </xf>
    <xf numFmtId="0" fontId="190" fillId="0" borderId="76" xfId="67" applyFont="1" applyBorder="1" applyAlignment="1" applyProtection="1">
      <alignment horizontal="center" vertical="center"/>
      <protection/>
    </xf>
    <xf numFmtId="219" fontId="165" fillId="28" borderId="69" xfId="67" applyNumberFormat="1" applyFont="1" applyFill="1" applyBorder="1" applyAlignment="1" applyProtection="1">
      <alignment horizontal="right" vertical="center" indent="1"/>
      <protection/>
    </xf>
    <xf numFmtId="219" fontId="165" fillId="28" borderId="56" xfId="67" applyNumberFormat="1" applyFont="1" applyFill="1" applyBorder="1" applyAlignment="1" applyProtection="1">
      <alignment horizontal="right" vertical="center" indent="1"/>
      <protection/>
    </xf>
    <xf numFmtId="219" fontId="165" fillId="28" borderId="78" xfId="67" applyNumberFormat="1" applyFont="1" applyFill="1" applyBorder="1" applyAlignment="1" applyProtection="1">
      <alignment horizontal="right" vertical="center" indent="1"/>
      <protection/>
    </xf>
    <xf numFmtId="0" fontId="190" fillId="0" borderId="56" xfId="67" applyFont="1" applyBorder="1" applyAlignment="1" applyProtection="1">
      <alignment horizontal="center" vertical="center"/>
      <protection/>
    </xf>
    <xf numFmtId="0" fontId="190" fillId="0" borderId="78" xfId="67" applyFont="1" applyBorder="1" applyAlignment="1" applyProtection="1">
      <alignment horizontal="center" vertical="center"/>
      <protection/>
    </xf>
    <xf numFmtId="0" fontId="11" fillId="0" borderId="12" xfId="67" applyFont="1" applyBorder="1" applyAlignment="1" applyProtection="1">
      <alignment horizontal="center" vertical="center"/>
      <protection/>
    </xf>
    <xf numFmtId="0" fontId="11" fillId="0" borderId="13" xfId="67" applyFont="1" applyBorder="1" applyAlignment="1" applyProtection="1">
      <alignment horizontal="center" vertical="center"/>
      <protection/>
    </xf>
    <xf numFmtId="0" fontId="11" fillId="0" borderId="72" xfId="67" applyFont="1" applyBorder="1" applyAlignment="1" applyProtection="1">
      <alignment horizontal="center" vertical="center"/>
      <protection/>
    </xf>
    <xf numFmtId="218" fontId="6" fillId="0" borderId="13" xfId="56" applyNumberFormat="1" applyFont="1" applyFill="1" applyBorder="1" applyAlignment="1" applyProtection="1">
      <alignment horizontal="left" vertical="center"/>
      <protection/>
    </xf>
    <xf numFmtId="218" fontId="31" fillId="0" borderId="13" xfId="56" applyNumberFormat="1" applyFont="1" applyFill="1" applyBorder="1" applyAlignment="1" applyProtection="1">
      <alignment horizontal="left" vertical="center"/>
      <protection/>
    </xf>
    <xf numFmtId="209" fontId="23" fillId="33" borderId="69" xfId="67" applyNumberFormat="1" applyFont="1" applyFill="1" applyBorder="1" applyAlignment="1" applyProtection="1">
      <alignment horizontal="right" vertical="center"/>
      <protection/>
    </xf>
    <xf numFmtId="209" fontId="23" fillId="33" borderId="56" xfId="67" applyNumberFormat="1" applyFont="1" applyFill="1" applyBorder="1" applyAlignment="1" applyProtection="1">
      <alignment horizontal="right" vertical="center"/>
      <protection/>
    </xf>
    <xf numFmtId="0" fontId="160" fillId="0" borderId="56" xfId="67" applyFont="1" applyBorder="1" applyAlignment="1" applyProtection="1">
      <alignment horizontal="left" vertical="center" indent="1"/>
      <protection/>
    </xf>
    <xf numFmtId="0" fontId="160" fillId="0" borderId="78" xfId="67" applyFont="1" applyBorder="1" applyAlignment="1" applyProtection="1">
      <alignment horizontal="left" vertical="center" indent="1"/>
      <protection/>
    </xf>
    <xf numFmtId="0" fontId="192" fillId="0" borderId="15" xfId="67" applyFont="1" applyBorder="1" applyAlignment="1" applyProtection="1">
      <alignment horizontal="center" vertical="center" wrapText="1"/>
      <protection/>
    </xf>
    <xf numFmtId="0" fontId="192" fillId="0" borderId="16" xfId="67" applyFont="1" applyBorder="1" applyAlignment="1" applyProtection="1">
      <alignment horizontal="center" vertical="center" wrapText="1"/>
      <protection/>
    </xf>
    <xf numFmtId="0" fontId="192" fillId="0" borderId="17" xfId="67" applyFont="1" applyBorder="1" applyAlignment="1" applyProtection="1">
      <alignment horizontal="center" vertical="center" wrapText="1"/>
      <protection/>
    </xf>
    <xf numFmtId="0" fontId="192" fillId="0" borderId="10" xfId="67" applyFont="1" applyBorder="1" applyAlignment="1" applyProtection="1">
      <alignment horizontal="center" vertical="center" wrapText="1"/>
      <protection/>
    </xf>
    <xf numFmtId="0" fontId="192" fillId="0" borderId="0" xfId="67" applyFont="1" applyAlignment="1" applyProtection="1">
      <alignment horizontal="center" vertical="center" wrapText="1"/>
      <protection/>
    </xf>
    <xf numFmtId="0" fontId="192" fillId="0" borderId="11" xfId="67" applyFont="1" applyBorder="1" applyAlignment="1" applyProtection="1">
      <alignment horizontal="center" vertical="center" wrapText="1"/>
      <protection/>
    </xf>
    <xf numFmtId="0" fontId="192" fillId="0" borderId="12" xfId="67" applyFont="1" applyBorder="1" applyAlignment="1" applyProtection="1">
      <alignment horizontal="center" vertical="center" wrapText="1"/>
      <protection/>
    </xf>
    <xf numFmtId="0" fontId="192" fillId="0" borderId="13" xfId="67" applyFont="1" applyBorder="1" applyAlignment="1" applyProtection="1">
      <alignment horizontal="center" vertical="center" wrapText="1"/>
      <protection/>
    </xf>
    <xf numFmtId="0" fontId="192" fillId="0" borderId="14" xfId="67" applyFont="1" applyBorder="1" applyAlignment="1" applyProtection="1">
      <alignment horizontal="center" vertical="center" wrapText="1"/>
      <protection/>
    </xf>
    <xf numFmtId="0" fontId="160" fillId="0" borderId="15" xfId="67" applyFont="1" applyBorder="1" applyAlignment="1" applyProtection="1">
      <alignment horizontal="center" vertical="center"/>
      <protection/>
    </xf>
    <xf numFmtId="0" fontId="11" fillId="28" borderId="30" xfId="67" applyFont="1" applyFill="1" applyBorder="1" applyAlignment="1" applyProtection="1">
      <alignment horizontal="left" vertical="center" indent="1"/>
      <protection/>
    </xf>
    <xf numFmtId="0" fontId="11" fillId="28" borderId="16" xfId="67" applyFont="1" applyFill="1" applyBorder="1" applyAlignment="1" applyProtection="1">
      <alignment horizontal="left" vertical="center" indent="1"/>
      <protection/>
    </xf>
    <xf numFmtId="0" fontId="11" fillId="28" borderId="17" xfId="67" applyFont="1" applyFill="1" applyBorder="1" applyAlignment="1" applyProtection="1">
      <alignment horizontal="left" vertical="center" indent="1"/>
      <protection/>
    </xf>
    <xf numFmtId="219" fontId="165" fillId="28" borderId="67" xfId="67" applyNumberFormat="1" applyFont="1" applyFill="1" applyBorder="1" applyAlignment="1" applyProtection="1">
      <alignment horizontal="right" vertical="center" indent="1"/>
      <protection/>
    </xf>
    <xf numFmtId="219" fontId="165" fillId="28" borderId="57" xfId="67" applyNumberFormat="1" applyFont="1" applyFill="1" applyBorder="1" applyAlignment="1" applyProtection="1">
      <alignment horizontal="right" vertical="center" indent="1"/>
      <protection/>
    </xf>
    <xf numFmtId="219" fontId="165" fillId="28" borderId="74" xfId="67" applyNumberFormat="1" applyFont="1" applyFill="1" applyBorder="1" applyAlignment="1" applyProtection="1">
      <alignment horizontal="right" vertical="center" indent="1"/>
      <protection/>
    </xf>
    <xf numFmtId="0" fontId="190" fillId="0" borderId="57" xfId="67" applyFont="1" applyBorder="1" applyAlignment="1" applyProtection="1">
      <alignment horizontal="center" vertical="center"/>
      <protection/>
    </xf>
    <xf numFmtId="0" fontId="190" fillId="0" borderId="74" xfId="67" applyFont="1" applyBorder="1" applyAlignment="1" applyProtection="1">
      <alignment horizontal="center" vertical="center"/>
      <protection/>
    </xf>
    <xf numFmtId="200" fontId="23" fillId="33" borderId="87" xfId="67" applyNumberFormat="1" applyFont="1" applyFill="1" applyBorder="1" applyAlignment="1" applyProtection="1">
      <alignment horizontal="right" vertical="center"/>
      <protection/>
    </xf>
    <xf numFmtId="200" fontId="23" fillId="33" borderId="26" xfId="67" applyNumberFormat="1" applyFont="1" applyFill="1" applyBorder="1" applyAlignment="1" applyProtection="1">
      <alignment horizontal="right" vertical="center"/>
      <protection/>
    </xf>
    <xf numFmtId="0" fontId="160" fillId="0" borderId="26" xfId="67" applyFont="1" applyBorder="1" applyAlignment="1" applyProtection="1">
      <alignment horizontal="left" vertical="center" indent="1"/>
      <protection/>
    </xf>
    <xf numFmtId="0" fontId="160" fillId="0" borderId="82" xfId="67" applyFont="1" applyBorder="1" applyAlignment="1" applyProtection="1">
      <alignment horizontal="left" vertical="center" indent="1"/>
      <protection/>
    </xf>
    <xf numFmtId="0" fontId="11" fillId="0" borderId="73" xfId="67" applyFont="1" applyBorder="1" applyAlignment="1" applyProtection="1">
      <alignment horizontal="center" vertical="center"/>
      <protection/>
    </xf>
    <xf numFmtId="0" fontId="11" fillId="0" borderId="58" xfId="67" applyFont="1" applyBorder="1" applyAlignment="1" applyProtection="1">
      <alignment horizontal="center" vertical="center"/>
      <protection/>
    </xf>
    <xf numFmtId="0" fontId="11" fillId="0" borderId="88" xfId="67" applyFont="1" applyBorder="1" applyAlignment="1" applyProtection="1">
      <alignment horizontal="center" vertical="center"/>
      <protection/>
    </xf>
    <xf numFmtId="218" fontId="6" fillId="0" borderId="58" xfId="56" applyNumberFormat="1" applyFont="1" applyFill="1" applyBorder="1" applyAlignment="1" applyProtection="1">
      <alignment horizontal="left" vertical="center"/>
      <protection/>
    </xf>
    <xf numFmtId="218" fontId="31" fillId="0" borderId="58" xfId="56" applyNumberFormat="1" applyFont="1" applyFill="1" applyBorder="1" applyAlignment="1" applyProtection="1">
      <alignment horizontal="left" vertical="center"/>
      <protection/>
    </xf>
    <xf numFmtId="209" fontId="23" fillId="33" borderId="28" xfId="67" applyNumberFormat="1" applyFont="1" applyFill="1" applyBorder="1" applyAlignment="1" applyProtection="1">
      <alignment horizontal="right" vertical="center"/>
      <protection/>
    </xf>
    <xf numFmtId="209" fontId="23" fillId="33" borderId="58" xfId="67" applyNumberFormat="1" applyFont="1" applyFill="1" applyBorder="1" applyAlignment="1" applyProtection="1">
      <alignment horizontal="right" vertical="center"/>
      <protection/>
    </xf>
    <xf numFmtId="0" fontId="160" fillId="0" borderId="58" xfId="67" applyFont="1" applyBorder="1" applyAlignment="1" applyProtection="1">
      <alignment horizontal="left" vertical="center" indent="1"/>
      <protection/>
    </xf>
    <xf numFmtId="0" fontId="160" fillId="0" borderId="76" xfId="67" applyFont="1" applyBorder="1" applyAlignment="1" applyProtection="1">
      <alignment horizontal="left" vertical="center" indent="1"/>
      <protection/>
    </xf>
    <xf numFmtId="0" fontId="25" fillId="0" borderId="16" xfId="67" applyFont="1" applyBorder="1" applyAlignment="1" applyProtection="1">
      <alignment horizontal="center" shrinkToFit="1"/>
      <protection/>
    </xf>
    <xf numFmtId="209" fontId="11" fillId="33" borderId="0" xfId="56" applyNumberFormat="1" applyFont="1" applyFill="1" applyBorder="1" applyAlignment="1" applyProtection="1">
      <alignment horizontal="right" vertical="center" indent="1" shrinkToFit="1"/>
      <protection locked="0"/>
    </xf>
    <xf numFmtId="218" fontId="25" fillId="0" borderId="30" xfId="56" applyNumberFormat="1" applyFont="1" applyFill="1" applyBorder="1" applyAlignment="1" applyProtection="1">
      <alignment horizontal="center" shrinkToFit="1"/>
      <protection/>
    </xf>
    <xf numFmtId="218" fontId="25" fillId="0" borderId="16" xfId="56" applyNumberFormat="1" applyFont="1" applyFill="1" applyBorder="1" applyAlignment="1" applyProtection="1">
      <alignment horizontal="center" shrinkToFit="1"/>
      <protection/>
    </xf>
    <xf numFmtId="0" fontId="11" fillId="0" borderId="10" xfId="67" applyFont="1" applyBorder="1" applyAlignment="1" applyProtection="1">
      <alignment horizontal="center" vertical="center"/>
      <protection/>
    </xf>
    <xf numFmtId="0" fontId="11" fillId="0" borderId="0" xfId="67" applyFont="1" applyAlignment="1" applyProtection="1">
      <alignment horizontal="center" vertical="center"/>
      <protection/>
    </xf>
    <xf numFmtId="0" fontId="11" fillId="0" borderId="71" xfId="67" applyFont="1" applyBorder="1" applyAlignment="1" applyProtection="1">
      <alignment horizontal="center" vertical="center"/>
      <protection/>
    </xf>
    <xf numFmtId="0" fontId="6" fillId="0" borderId="0" xfId="67" applyFont="1" applyAlignment="1" applyProtection="1">
      <alignment horizontal="left" vertical="center"/>
      <protection/>
    </xf>
    <xf numFmtId="0" fontId="17" fillId="0" borderId="0" xfId="67" applyFont="1" applyAlignment="1" applyProtection="1">
      <alignment horizontal="center" vertical="center"/>
      <protection/>
    </xf>
    <xf numFmtId="0" fontId="223" fillId="0" borderId="40" xfId="67" applyFont="1" applyBorder="1" applyAlignment="1" applyProtection="1">
      <alignment horizontal="center" vertical="center" shrinkToFit="1"/>
      <protection/>
    </xf>
    <xf numFmtId="0" fontId="223" fillId="0" borderId="27" xfId="67" applyFont="1" applyBorder="1" applyAlignment="1" applyProtection="1">
      <alignment horizontal="center" vertical="center" shrinkToFit="1"/>
      <protection/>
    </xf>
    <xf numFmtId="0" fontId="223" fillId="0" borderId="29" xfId="67" applyFont="1" applyBorder="1" applyAlignment="1" applyProtection="1">
      <alignment horizontal="center" vertical="center" shrinkToFit="1"/>
      <protection/>
    </xf>
    <xf numFmtId="182" fontId="13" fillId="28" borderId="40" xfId="68" applyNumberFormat="1" applyFont="1" applyFill="1" applyBorder="1" applyAlignment="1" applyProtection="1">
      <alignment horizontal="left" vertical="center" wrapText="1" indent="1" shrinkToFit="1"/>
      <protection/>
    </xf>
    <xf numFmtId="182" fontId="13" fillId="28" borderId="27" xfId="68" applyNumberFormat="1" applyFont="1" applyFill="1" applyBorder="1" applyAlignment="1" applyProtection="1">
      <alignment horizontal="left" vertical="center" wrapText="1" indent="1" shrinkToFit="1"/>
      <protection/>
    </xf>
    <xf numFmtId="182" fontId="13" fillId="28" borderId="29" xfId="68" applyNumberFormat="1" applyFont="1" applyFill="1" applyBorder="1" applyAlignment="1" applyProtection="1">
      <alignment horizontal="left" vertical="center" wrapText="1" indent="1" shrinkToFit="1"/>
      <protection/>
    </xf>
    <xf numFmtId="0" fontId="29" fillId="0" borderId="0" xfId="67" applyFont="1" applyAlignment="1" applyProtection="1">
      <alignment horizontal="left" vertical="center"/>
      <protection/>
    </xf>
    <xf numFmtId="0" fontId="30" fillId="0" borderId="15" xfId="67" applyFont="1" applyBorder="1" applyAlignment="1" applyProtection="1">
      <alignment horizontal="left" vertical="center" wrapText="1"/>
      <protection/>
    </xf>
    <xf numFmtId="0" fontId="30" fillId="0" borderId="16" xfId="67" applyFont="1" applyBorder="1" applyAlignment="1" applyProtection="1">
      <alignment horizontal="left" vertical="center" wrapText="1"/>
      <protection/>
    </xf>
    <xf numFmtId="0" fontId="30" fillId="0" borderId="17" xfId="67" applyFont="1" applyBorder="1" applyAlignment="1" applyProtection="1">
      <alignment horizontal="left" vertical="center" wrapText="1"/>
      <protection/>
    </xf>
    <xf numFmtId="0" fontId="30" fillId="0" borderId="10" xfId="67" applyFont="1" applyBorder="1" applyAlignment="1" applyProtection="1">
      <alignment horizontal="left" vertical="center" wrapText="1"/>
      <protection/>
    </xf>
    <xf numFmtId="0" fontId="30" fillId="0" borderId="0" xfId="67" applyFont="1" applyAlignment="1" applyProtection="1">
      <alignment horizontal="left" vertical="center" wrapText="1"/>
      <protection/>
    </xf>
    <xf numFmtId="0" fontId="30" fillId="0" borderId="11" xfId="67" applyFont="1" applyBorder="1" applyAlignment="1" applyProtection="1">
      <alignment horizontal="left" vertical="center" wrapText="1"/>
      <protection/>
    </xf>
    <xf numFmtId="0" fontId="30" fillId="0" borderId="12" xfId="67" applyFont="1" applyBorder="1" applyAlignment="1" applyProtection="1">
      <alignment horizontal="left" vertical="center" wrapText="1"/>
      <protection/>
    </xf>
    <xf numFmtId="0" fontId="30" fillId="0" borderId="13" xfId="67" applyFont="1" applyBorder="1" applyAlignment="1" applyProtection="1">
      <alignment horizontal="left" vertical="center" wrapText="1"/>
      <protection/>
    </xf>
    <xf numFmtId="0" fontId="30" fillId="0" borderId="14" xfId="67" applyFont="1" applyBorder="1" applyAlignment="1" applyProtection="1">
      <alignment horizontal="left" vertical="center" wrapText="1"/>
      <protection/>
    </xf>
    <xf numFmtId="199" fontId="19" fillId="28" borderId="15" xfId="67" applyNumberFormat="1" applyFont="1" applyFill="1" applyBorder="1" applyAlignment="1" applyProtection="1">
      <alignment horizontal="right" vertical="center" indent="1"/>
      <protection/>
    </xf>
    <xf numFmtId="199" fontId="19" fillId="28" borderId="16" xfId="67" applyNumberFormat="1" applyFont="1" applyFill="1" applyBorder="1" applyAlignment="1" applyProtection="1">
      <alignment horizontal="right" vertical="center" indent="1"/>
      <protection/>
    </xf>
    <xf numFmtId="199" fontId="19" fillId="28" borderId="10" xfId="67" applyNumberFormat="1" applyFont="1" applyFill="1" applyBorder="1" applyAlignment="1" applyProtection="1">
      <alignment horizontal="right" vertical="center" indent="1"/>
      <protection/>
    </xf>
    <xf numFmtId="199" fontId="19" fillId="28" borderId="0" xfId="67" applyNumberFormat="1" applyFont="1" applyFill="1" applyAlignment="1" applyProtection="1">
      <alignment horizontal="right" vertical="center" indent="1"/>
      <protection/>
    </xf>
    <xf numFmtId="199" fontId="19" fillId="28" borderId="12" xfId="67" applyNumberFormat="1" applyFont="1" applyFill="1" applyBorder="1" applyAlignment="1" applyProtection="1">
      <alignment horizontal="right" vertical="center" indent="1"/>
      <protection/>
    </xf>
    <xf numFmtId="199" fontId="19" fillId="28" borderId="13" xfId="67" applyNumberFormat="1" applyFont="1" applyFill="1" applyBorder="1" applyAlignment="1" applyProtection="1">
      <alignment horizontal="right" vertical="center" indent="1"/>
      <protection/>
    </xf>
    <xf numFmtId="181" fontId="11" fillId="33" borderId="0" xfId="67" applyNumberFormat="1" applyFont="1" applyFill="1" applyAlignment="1" applyProtection="1">
      <alignment horizontal="right" vertical="center" indent="1" shrinkToFit="1"/>
      <protection locked="0"/>
    </xf>
    <xf numFmtId="200" fontId="12" fillId="0" borderId="13" xfId="56" applyNumberFormat="1" applyFont="1" applyFill="1" applyBorder="1" applyAlignment="1" applyProtection="1">
      <alignment horizontal="center" vertical="center" shrinkToFit="1"/>
      <protection/>
    </xf>
    <xf numFmtId="0" fontId="25" fillId="0" borderId="0" xfId="67" applyFont="1" applyAlignment="1" applyProtection="1">
      <alignment horizontal="center" shrinkToFit="1"/>
      <protection/>
    </xf>
    <xf numFmtId="0" fontId="163" fillId="0" borderId="0" xfId="67" applyFont="1" applyBorder="1" applyAlignment="1" applyProtection="1">
      <alignment horizontal="center" vertical="center" textRotation="255"/>
      <protection/>
    </xf>
    <xf numFmtId="0" fontId="164" fillId="0" borderId="0" xfId="67" applyFont="1" applyBorder="1" applyAlignment="1" applyProtection="1">
      <alignment horizontal="left" wrapText="1"/>
      <protection/>
    </xf>
    <xf numFmtId="0" fontId="43" fillId="0" borderId="58" xfId="68" applyFont="1" applyFill="1" applyBorder="1" applyAlignment="1" applyProtection="1">
      <alignment horizontal="left" vertical="center" wrapText="1"/>
      <protection/>
    </xf>
    <xf numFmtId="0" fontId="43" fillId="0" borderId="88" xfId="68" applyFont="1" applyFill="1" applyBorder="1" applyAlignment="1" applyProtection="1">
      <alignment horizontal="left" vertical="center" wrapText="1"/>
      <protection/>
    </xf>
    <xf numFmtId="0" fontId="43" fillId="0" borderId="58" xfId="68" applyFont="1" applyFill="1" applyBorder="1" applyAlignment="1" applyProtection="1">
      <alignment vertical="center" wrapText="1"/>
      <protection/>
    </xf>
    <xf numFmtId="0" fontId="43" fillId="0" borderId="88" xfId="68" applyFont="1" applyFill="1" applyBorder="1" applyAlignment="1" applyProtection="1">
      <alignment vertical="center" wrapText="1"/>
      <protection/>
    </xf>
    <xf numFmtId="0" fontId="43" fillId="0" borderId="27" xfId="68" applyFont="1" applyFill="1" applyBorder="1" applyAlignment="1" applyProtection="1">
      <alignment vertical="center" wrapText="1"/>
      <protection/>
    </xf>
    <xf numFmtId="0" fontId="43" fillId="0" borderId="99" xfId="68" applyFont="1" applyFill="1" applyBorder="1" applyAlignment="1" applyProtection="1">
      <alignment vertical="center" wrapText="1"/>
      <protection/>
    </xf>
    <xf numFmtId="0" fontId="43" fillId="0" borderId="57" xfId="68" applyFont="1" applyFill="1" applyBorder="1" applyAlignment="1" applyProtection="1">
      <alignment vertical="center" wrapText="1"/>
      <protection/>
    </xf>
    <xf numFmtId="0" fontId="43" fillId="0" borderId="89" xfId="68" applyFont="1" applyFill="1" applyBorder="1" applyAlignment="1" applyProtection="1">
      <alignment vertical="center" wrapText="1"/>
      <protection/>
    </xf>
    <xf numFmtId="0" fontId="4" fillId="0" borderId="127" xfId="68" applyFont="1" applyBorder="1" applyAlignment="1" applyProtection="1">
      <alignment horizontal="center" vertical="center"/>
      <protection/>
    </xf>
    <xf numFmtId="0" fontId="4" fillId="0" borderId="128" xfId="68" applyFont="1" applyBorder="1" applyAlignment="1" applyProtection="1">
      <alignment horizontal="center" vertical="center"/>
      <protection/>
    </xf>
    <xf numFmtId="0" fontId="4" fillId="0" borderId="30" xfId="68" applyFont="1" applyBorder="1" applyAlignment="1" applyProtection="1">
      <alignment horizontal="center" vertical="center"/>
      <protection/>
    </xf>
    <xf numFmtId="0" fontId="4" fillId="0" borderId="16" xfId="68" applyFont="1" applyBorder="1" applyAlignment="1" applyProtection="1">
      <alignment horizontal="center" vertical="center"/>
      <protection/>
    </xf>
    <xf numFmtId="0" fontId="4" fillId="0" borderId="70" xfId="68" applyFont="1" applyBorder="1" applyAlignment="1" applyProtection="1">
      <alignment horizontal="center" vertical="center"/>
      <protection/>
    </xf>
    <xf numFmtId="0" fontId="4" fillId="0" borderId="124" xfId="68" applyFont="1" applyBorder="1" applyAlignment="1" applyProtection="1">
      <alignment horizontal="center" vertical="center"/>
      <protection/>
    </xf>
    <xf numFmtId="0" fontId="4" fillId="0" borderId="13" xfId="68" applyFont="1" applyBorder="1" applyAlignment="1" applyProtection="1">
      <alignment horizontal="center" vertical="center"/>
      <protection/>
    </xf>
    <xf numFmtId="0" fontId="4" fillId="0" borderId="72" xfId="68" applyFont="1" applyBorder="1" applyAlignment="1" applyProtection="1">
      <alignment horizontal="center" vertical="center"/>
      <protection/>
    </xf>
    <xf numFmtId="0" fontId="164" fillId="0" borderId="16" xfId="68" applyFont="1" applyBorder="1" applyAlignment="1" applyProtection="1">
      <alignment horizontal="right" vertical="center"/>
      <protection/>
    </xf>
    <xf numFmtId="0" fontId="164" fillId="0" borderId="0" xfId="67" applyFont="1" applyBorder="1" applyAlignment="1" applyProtection="1">
      <alignment vertical="center"/>
      <protection/>
    </xf>
    <xf numFmtId="0" fontId="43" fillId="0" borderId="58" xfId="68" applyFont="1" applyFill="1" applyBorder="1" applyAlignment="1" applyProtection="1">
      <alignment vertical="center" wrapText="1" shrinkToFit="1"/>
      <protection/>
    </xf>
    <xf numFmtId="0" fontId="43" fillId="0" borderId="88" xfId="68" applyFont="1" applyFill="1" applyBorder="1" applyAlignment="1" applyProtection="1">
      <alignment vertical="center" wrapText="1" shrinkToFit="1"/>
      <protection/>
    </xf>
    <xf numFmtId="0" fontId="5" fillId="0" borderId="19" xfId="68" applyFont="1" applyBorder="1" applyAlignment="1" applyProtection="1">
      <alignment horizontal="center" vertical="center"/>
      <protection/>
    </xf>
    <xf numFmtId="0" fontId="5" fillId="0" borderId="20" xfId="68" applyFont="1" applyBorder="1" applyAlignment="1" applyProtection="1">
      <alignment horizontal="center" vertical="center"/>
      <protection/>
    </xf>
    <xf numFmtId="0" fontId="50" fillId="43" borderId="15" xfId="68" applyFont="1" applyFill="1" applyBorder="1" applyProtection="1">
      <alignment vertical="center"/>
      <protection/>
    </xf>
    <xf numFmtId="0" fontId="50" fillId="43" borderId="16" xfId="68" applyFont="1" applyFill="1" applyBorder="1" applyProtection="1">
      <alignment vertical="center"/>
      <protection/>
    </xf>
    <xf numFmtId="0" fontId="50" fillId="43" borderId="17" xfId="68" applyFont="1" applyFill="1" applyBorder="1" applyProtection="1">
      <alignment vertical="center"/>
      <protection/>
    </xf>
    <xf numFmtId="0" fontId="3" fillId="0" borderId="0" xfId="68" applyAlignment="1" applyProtection="1">
      <alignment vertical="center"/>
      <protection/>
    </xf>
    <xf numFmtId="0" fontId="3" fillId="0" borderId="11" xfId="68" applyBorder="1" applyAlignment="1" applyProtection="1">
      <alignment vertical="center"/>
      <protection/>
    </xf>
    <xf numFmtId="0" fontId="17" fillId="0" borderId="0" xfId="68" applyFont="1" applyAlignment="1" applyProtection="1">
      <alignment horizontal="center" vertical="center"/>
      <protection/>
    </xf>
    <xf numFmtId="0" fontId="19" fillId="39" borderId="40" xfId="67" applyFont="1" applyFill="1" applyBorder="1" applyAlignment="1" applyProtection="1">
      <alignment horizontal="center" vertical="center"/>
      <protection locked="0"/>
    </xf>
    <xf numFmtId="0" fontId="19" fillId="39" borderId="27" xfId="67" applyFont="1" applyFill="1" applyBorder="1" applyAlignment="1" applyProtection="1">
      <alignment horizontal="center" vertical="center"/>
      <protection locked="0"/>
    </xf>
    <xf numFmtId="0" fontId="9" fillId="0" borderId="0" xfId="68" applyFont="1" applyAlignment="1" applyProtection="1">
      <alignment horizontal="left" vertical="center"/>
      <protection/>
    </xf>
    <xf numFmtId="0" fontId="11" fillId="0" borderId="40" xfId="68" applyFont="1" applyBorder="1" applyAlignment="1" applyProtection="1">
      <alignment horizontal="center" vertical="center"/>
      <protection/>
    </xf>
    <xf numFmtId="0" fontId="11" fillId="0" borderId="29" xfId="68" applyFont="1" applyBorder="1" applyAlignment="1" applyProtection="1">
      <alignment horizontal="center" vertical="center"/>
      <protection/>
    </xf>
    <xf numFmtId="0" fontId="11" fillId="0" borderId="49" xfId="68" applyFont="1" applyBorder="1" applyAlignment="1" applyProtection="1">
      <alignment horizontal="center" vertical="center" wrapText="1"/>
      <protection/>
    </xf>
    <xf numFmtId="0" fontId="13" fillId="39" borderId="40" xfId="68" applyFont="1" applyFill="1" applyBorder="1" applyAlignment="1" applyProtection="1">
      <alignment horizontal="left" vertical="center" wrapText="1" indent="1"/>
      <protection locked="0"/>
    </xf>
    <xf numFmtId="0" fontId="13" fillId="39" borderId="27" xfId="68" applyFont="1" applyFill="1" applyBorder="1" applyAlignment="1" applyProtection="1">
      <alignment horizontal="left" vertical="center" wrapText="1" indent="1"/>
      <protection locked="0"/>
    </xf>
    <xf numFmtId="0" fontId="19" fillId="0" borderId="49" xfId="68" applyFont="1" applyBorder="1" applyAlignment="1" applyProtection="1">
      <alignment horizontal="center" vertical="center" wrapText="1"/>
      <protection/>
    </xf>
    <xf numFmtId="0" fontId="17" fillId="0" borderId="0" xfId="67" applyFont="1" applyFill="1" applyBorder="1" applyAlignment="1" applyProtection="1">
      <alignment horizontal="center" vertical="center"/>
      <protection/>
    </xf>
    <xf numFmtId="0" fontId="19" fillId="0" borderId="0" xfId="67" applyFont="1" applyFill="1" applyBorder="1" applyAlignment="1" applyProtection="1">
      <alignment horizontal="center" vertical="center" shrinkToFit="1"/>
      <protection/>
    </xf>
    <xf numFmtId="0" fontId="13" fillId="0" borderId="0" xfId="67" applyFont="1" applyFill="1" applyBorder="1" applyAlignment="1" applyProtection="1">
      <alignment horizontal="left" vertical="center" shrinkToFit="1"/>
      <protection/>
    </xf>
    <xf numFmtId="0" fontId="19" fillId="0" borderId="0" xfId="67" applyFont="1" applyFill="1" applyBorder="1" applyAlignment="1" applyProtection="1">
      <alignment horizontal="center" vertical="center" wrapText="1" shrinkToFit="1"/>
      <protection/>
    </xf>
    <xf numFmtId="0" fontId="13" fillId="0" borderId="0" xfId="67" applyFont="1" applyFill="1" applyBorder="1" applyAlignment="1" applyProtection="1">
      <alignment horizontal="center" vertical="center" shrinkToFit="1"/>
      <protection/>
    </xf>
    <xf numFmtId="0" fontId="13" fillId="28" borderId="0" xfId="67" applyFont="1" applyFill="1" applyBorder="1" applyAlignment="1" applyProtection="1">
      <alignment horizontal="left" vertical="center" wrapText="1" shrinkToFit="1"/>
      <protection/>
    </xf>
    <xf numFmtId="0" fontId="13" fillId="0" borderId="0" xfId="67" applyFont="1" applyFill="1" applyBorder="1" applyAlignment="1" applyProtection="1">
      <alignment horizontal="left" vertical="center" wrapText="1"/>
      <protection/>
    </xf>
    <xf numFmtId="0" fontId="13" fillId="0" borderId="0" xfId="67" applyFont="1" applyFill="1" applyBorder="1" applyAlignment="1" applyProtection="1">
      <alignment horizontal="right" vertical="top"/>
      <protection/>
    </xf>
    <xf numFmtId="0" fontId="167" fillId="0" borderId="0" xfId="67" applyFont="1" applyBorder="1" applyAlignment="1" applyProtection="1">
      <alignment horizontal="center" vertical="center" wrapText="1"/>
      <protection/>
    </xf>
    <xf numFmtId="0" fontId="13" fillId="0" borderId="0" xfId="67" applyFont="1" applyFill="1" applyBorder="1" applyAlignment="1" applyProtection="1">
      <alignment horizontal="right" vertical="center"/>
      <protection/>
    </xf>
    <xf numFmtId="0" fontId="13" fillId="28" borderId="0" xfId="67" applyFont="1" applyFill="1" applyBorder="1" applyAlignment="1" applyProtection="1">
      <alignment horizontal="left" vertical="center" indent="1" shrinkToFit="1"/>
      <protection/>
    </xf>
    <xf numFmtId="0" fontId="18" fillId="39" borderId="0" xfId="67" applyFont="1" applyFill="1" applyBorder="1" applyAlignment="1" applyProtection="1">
      <alignment horizontal="left" vertical="center" indent="1" shrinkToFit="1"/>
      <protection locked="0"/>
    </xf>
    <xf numFmtId="0" fontId="171" fillId="39" borderId="0" xfId="67" applyFont="1" applyFill="1" applyBorder="1" applyAlignment="1" applyProtection="1">
      <alignment horizontal="center" vertical="center" shrinkToFit="1"/>
      <protection/>
    </xf>
    <xf numFmtId="0" fontId="164" fillId="0" borderId="0" xfId="67" applyFont="1" applyBorder="1" applyAlignment="1" applyProtection="1">
      <alignment horizontal="center" vertical="center" textRotation="255"/>
      <protection/>
    </xf>
    <xf numFmtId="0" fontId="181" fillId="0" borderId="0" xfId="67" applyFont="1" applyBorder="1" applyAlignment="1" applyProtection="1">
      <alignment horizontal="center" vertical="center"/>
      <protection/>
    </xf>
    <xf numFmtId="0" fontId="13" fillId="28" borderId="0" xfId="67" applyFont="1" applyFill="1" applyBorder="1" applyAlignment="1" applyProtection="1">
      <alignment horizontal="left" vertical="center" shrinkToFit="1"/>
      <protection/>
    </xf>
    <xf numFmtId="0" fontId="13" fillId="28" borderId="0" xfId="67" applyFont="1" applyFill="1" applyBorder="1" applyAlignment="1" applyProtection="1">
      <alignment horizontal="left" vertical="top" wrapText="1" indent="1"/>
      <protection/>
    </xf>
    <xf numFmtId="0" fontId="13" fillId="39" borderId="0" xfId="67" applyFont="1" applyFill="1" applyBorder="1" applyAlignment="1" applyProtection="1">
      <alignment horizontal="center" vertical="center" shrinkToFit="1"/>
      <protection locked="0"/>
    </xf>
    <xf numFmtId="0" fontId="13" fillId="0" borderId="0" xfId="67" applyFont="1" applyFill="1" applyBorder="1" applyAlignment="1" applyProtection="1">
      <alignment vertical="top" wrapText="1"/>
      <protection/>
    </xf>
    <xf numFmtId="0" fontId="16" fillId="28" borderId="0" xfId="67" applyFont="1" applyFill="1" applyBorder="1" applyAlignment="1" applyProtection="1">
      <alignment horizontal="left" vertical="center" indent="1" shrinkToFit="1"/>
      <protection/>
    </xf>
    <xf numFmtId="0" fontId="164" fillId="0" borderId="0" xfId="67" applyFont="1" applyBorder="1" applyAlignment="1" applyProtection="1">
      <alignment horizontal="left" vertical="center" wrapText="1"/>
      <protection/>
    </xf>
    <xf numFmtId="0" fontId="186" fillId="0" borderId="0" xfId="0" applyFont="1" applyAlignment="1">
      <alignment horizontal="right" vertical="center"/>
    </xf>
    <xf numFmtId="0" fontId="17" fillId="0" borderId="0" xfId="0" applyFont="1" applyBorder="1" applyAlignment="1" applyProtection="1">
      <alignment horizontal="center" vertical="center"/>
      <protection/>
    </xf>
    <xf numFmtId="0" fontId="224" fillId="0" borderId="15" xfId="0" applyFont="1" applyBorder="1" applyAlignment="1" applyProtection="1">
      <alignment horizontal="center" vertical="center" shrinkToFit="1"/>
      <protection/>
    </xf>
    <xf numFmtId="0" fontId="224" fillId="0" borderId="16" xfId="0" applyFont="1" applyBorder="1" applyAlignment="1" applyProtection="1">
      <alignment horizontal="center" vertical="center" shrinkToFit="1"/>
      <protection/>
    </xf>
    <xf numFmtId="0" fontId="224" fillId="0" borderId="17" xfId="0" applyFont="1" applyBorder="1" applyAlignment="1" applyProtection="1">
      <alignment horizontal="center" vertical="center" shrinkToFit="1"/>
      <protection/>
    </xf>
    <xf numFmtId="0" fontId="224" fillId="0" borderId="12" xfId="0" applyFont="1" applyBorder="1" applyAlignment="1" applyProtection="1">
      <alignment horizontal="center" vertical="center" shrinkToFit="1"/>
      <protection/>
    </xf>
    <xf numFmtId="0" fontId="224" fillId="0" borderId="13" xfId="0" applyFont="1" applyBorder="1" applyAlignment="1" applyProtection="1">
      <alignment horizontal="center" vertical="center" shrinkToFit="1"/>
      <protection/>
    </xf>
    <xf numFmtId="0" fontId="224" fillId="0" borderId="14" xfId="0" applyFont="1" applyBorder="1" applyAlignment="1" applyProtection="1">
      <alignment horizontal="center" vertical="center" shrinkToFit="1"/>
      <protection/>
    </xf>
    <xf numFmtId="0" fontId="165" fillId="36" borderId="40" xfId="68" applyFont="1" applyFill="1" applyBorder="1" applyAlignment="1" applyProtection="1">
      <alignment horizontal="left" vertical="center" wrapText="1" indent="1" shrinkToFit="1"/>
      <protection locked="0"/>
    </xf>
    <xf numFmtId="0" fontId="165" fillId="36" borderId="27" xfId="68" applyFont="1" applyFill="1" applyBorder="1" applyAlignment="1" applyProtection="1">
      <alignment horizontal="left" vertical="center" indent="1" shrinkToFit="1"/>
      <protection locked="0"/>
    </xf>
    <xf numFmtId="0" fontId="165" fillId="36" borderId="29" xfId="68" applyFont="1" applyFill="1" applyBorder="1" applyAlignment="1" applyProtection="1">
      <alignment horizontal="left" vertical="center" indent="1" shrinkToFit="1"/>
      <protection locked="0"/>
    </xf>
    <xf numFmtId="0" fontId="164" fillId="0" borderId="16" xfId="68" applyFont="1" applyFill="1" applyBorder="1" applyAlignment="1" applyProtection="1">
      <alignment horizontal="right" vertical="center" shrinkToFit="1"/>
      <protection/>
    </xf>
    <xf numFmtId="0" fontId="183" fillId="0" borderId="27" xfId="0" applyFont="1" applyBorder="1" applyAlignment="1" applyProtection="1">
      <alignment horizontal="left" vertical="center" wrapText="1"/>
      <protection/>
    </xf>
    <xf numFmtId="0" fontId="183" fillId="0" borderId="29" xfId="0" applyFont="1" applyBorder="1" applyAlignment="1" applyProtection="1">
      <alignment horizontal="left" vertical="center" wrapText="1"/>
      <protection/>
    </xf>
    <xf numFmtId="0" fontId="19" fillId="36" borderId="40" xfId="0" applyFont="1" applyFill="1" applyBorder="1" applyAlignment="1" applyProtection="1">
      <alignment horizontal="left" vertical="center" wrapText="1" indent="1"/>
      <protection locked="0"/>
    </xf>
    <xf numFmtId="0" fontId="19" fillId="36" borderId="27" xfId="0" applyFont="1" applyFill="1" applyBorder="1" applyAlignment="1" applyProtection="1">
      <alignment horizontal="left" vertical="center" wrapText="1" indent="1"/>
      <protection locked="0"/>
    </xf>
    <xf numFmtId="0" fontId="19" fillId="36" borderId="29" xfId="0" applyFont="1" applyFill="1" applyBorder="1" applyAlignment="1" applyProtection="1">
      <alignment horizontal="left" vertical="center" wrapText="1" indent="1"/>
      <protection locked="0"/>
    </xf>
    <xf numFmtId="0" fontId="11" fillId="36" borderId="21" xfId="68" applyFont="1" applyFill="1" applyBorder="1" applyAlignment="1" applyProtection="1">
      <alignment horizontal="left" vertical="center" indent="1" shrinkToFit="1"/>
      <protection locked="0"/>
    </xf>
    <xf numFmtId="0" fontId="11" fillId="36" borderId="22" xfId="68" applyFont="1" applyFill="1" applyBorder="1" applyAlignment="1" applyProtection="1">
      <alignment horizontal="left" vertical="center" indent="1" shrinkToFit="1"/>
      <protection locked="0"/>
    </xf>
    <xf numFmtId="0" fontId="11" fillId="36" borderId="23" xfId="68" applyFont="1" applyFill="1" applyBorder="1" applyAlignment="1" applyProtection="1">
      <alignment horizontal="left" vertical="center" indent="1" shrinkToFit="1"/>
      <protection locked="0"/>
    </xf>
    <xf numFmtId="0" fontId="225" fillId="0" borderId="0" xfId="0" applyFont="1" applyBorder="1" applyAlignment="1" applyProtection="1">
      <alignment horizontal="left" vertical="center" wrapText="1"/>
      <protection/>
    </xf>
    <xf numFmtId="0" fontId="183" fillId="0" borderId="15" xfId="0" applyFont="1" applyBorder="1" applyAlignment="1" applyProtection="1">
      <alignment horizontal="center" vertical="center" wrapText="1"/>
      <protection/>
    </xf>
    <xf numFmtId="0" fontId="183" fillId="0" borderId="16" xfId="0" applyFont="1" applyBorder="1" applyAlignment="1" applyProtection="1">
      <alignment horizontal="center" vertical="center" wrapText="1"/>
      <protection/>
    </xf>
    <xf numFmtId="0" fontId="183" fillId="0" borderId="17" xfId="0" applyFont="1" applyBorder="1" applyAlignment="1" applyProtection="1">
      <alignment horizontal="center" vertical="center" wrapText="1"/>
      <protection/>
    </xf>
    <xf numFmtId="0" fontId="183" fillId="0" borderId="10" xfId="0" applyFont="1" applyBorder="1" applyAlignment="1" applyProtection="1">
      <alignment horizontal="center" vertical="center" wrapText="1"/>
      <protection/>
    </xf>
    <xf numFmtId="0" fontId="183" fillId="0" borderId="0" xfId="0" applyFont="1" applyBorder="1" applyAlignment="1" applyProtection="1">
      <alignment horizontal="center" vertical="center" wrapText="1"/>
      <protection/>
    </xf>
    <xf numFmtId="0" fontId="183" fillId="0" borderId="11" xfId="0" applyFont="1" applyBorder="1" applyAlignment="1" applyProtection="1">
      <alignment horizontal="center" vertical="center" wrapText="1"/>
      <protection/>
    </xf>
    <xf numFmtId="0" fontId="183" fillId="0" borderId="12" xfId="0" applyFont="1" applyBorder="1" applyAlignment="1" applyProtection="1">
      <alignment horizontal="center" vertical="center" wrapText="1"/>
      <protection/>
    </xf>
    <xf numFmtId="0" fontId="183" fillId="0" borderId="13" xfId="0" applyFont="1" applyBorder="1" applyAlignment="1" applyProtection="1">
      <alignment horizontal="center" vertical="center" wrapText="1"/>
      <protection/>
    </xf>
    <xf numFmtId="0" fontId="183" fillId="0" borderId="14" xfId="0" applyFont="1" applyBorder="1" applyAlignment="1" applyProtection="1">
      <alignment horizontal="center" vertical="center" wrapText="1"/>
      <protection/>
    </xf>
    <xf numFmtId="0" fontId="4" fillId="0" borderId="41" xfId="68" applyFont="1" applyFill="1" applyBorder="1" applyAlignment="1" applyProtection="1">
      <alignment horizontal="center" vertical="center" shrinkToFit="1"/>
      <protection/>
    </xf>
    <xf numFmtId="0" fontId="4" fillId="0" borderId="96" xfId="68" applyFont="1" applyFill="1" applyBorder="1" applyAlignment="1" applyProtection="1">
      <alignment horizontal="center" vertical="center" shrinkToFit="1"/>
      <protection/>
    </xf>
    <xf numFmtId="0" fontId="4" fillId="0" borderId="96" xfId="68" applyNumberFormat="1" applyFont="1" applyFill="1" applyBorder="1" applyAlignment="1" applyProtection="1">
      <alignment horizontal="center" vertical="center" shrinkToFit="1"/>
      <protection/>
    </xf>
    <xf numFmtId="0" fontId="4" fillId="0" borderId="42" xfId="68" applyNumberFormat="1" applyFont="1" applyFill="1" applyBorder="1" applyAlignment="1" applyProtection="1">
      <alignment horizontal="center" vertical="center" shrinkToFit="1"/>
      <protection/>
    </xf>
    <xf numFmtId="0" fontId="11" fillId="36" borderId="18" xfId="68" applyFont="1" applyFill="1" applyBorder="1" applyAlignment="1" applyProtection="1">
      <alignment horizontal="left" vertical="center" indent="1" shrinkToFit="1"/>
      <protection locked="0"/>
    </xf>
    <xf numFmtId="0" fontId="11" fillId="36" borderId="19" xfId="68" applyFont="1" applyFill="1" applyBorder="1" applyAlignment="1" applyProtection="1">
      <alignment horizontal="left" vertical="center" indent="1" shrinkToFit="1"/>
      <protection locked="0"/>
    </xf>
    <xf numFmtId="0" fontId="11" fillId="36" borderId="20" xfId="68" applyFont="1" applyFill="1" applyBorder="1" applyAlignment="1" applyProtection="1">
      <alignment horizontal="left" vertical="center" indent="1" shrinkToFit="1"/>
      <protection locked="0"/>
    </xf>
    <xf numFmtId="0" fontId="11" fillId="36" borderId="68" xfId="68" applyFont="1" applyFill="1" applyBorder="1" applyAlignment="1" applyProtection="1">
      <alignment horizontal="left" vertical="center" indent="1" shrinkToFit="1"/>
      <protection locked="0"/>
    </xf>
    <xf numFmtId="0" fontId="11" fillId="36" borderId="24" xfId="68" applyFont="1" applyFill="1" applyBorder="1" applyAlignment="1" applyProtection="1">
      <alignment horizontal="left" vertical="center" indent="1" shrinkToFit="1"/>
      <protection locked="0"/>
    </xf>
    <xf numFmtId="0" fontId="11" fillId="36" borderId="25" xfId="68" applyFont="1" applyFill="1" applyBorder="1" applyAlignment="1" applyProtection="1">
      <alignment horizontal="left" vertical="center" indent="1" shrinkToFit="1"/>
      <protection locked="0"/>
    </xf>
    <xf numFmtId="0" fontId="181" fillId="0" borderId="0" xfId="0" applyFont="1" applyBorder="1" applyAlignment="1" applyProtection="1">
      <alignment vertical="center"/>
      <protection/>
    </xf>
    <xf numFmtId="0" fontId="19" fillId="36" borderId="40" xfId="0" applyFont="1" applyFill="1" applyBorder="1" applyAlignment="1" applyProtection="1">
      <alignment horizontal="left" vertical="top" wrapText="1" indent="1"/>
      <protection locked="0"/>
    </xf>
    <xf numFmtId="0" fontId="19" fillId="36" borderId="27" xfId="0" applyFont="1" applyFill="1" applyBorder="1" applyAlignment="1" applyProtection="1">
      <alignment horizontal="left" vertical="top" wrapText="1" indent="1"/>
      <protection locked="0"/>
    </xf>
    <xf numFmtId="0" fontId="19" fillId="36" borderId="29" xfId="0" applyFont="1" applyFill="1" applyBorder="1" applyAlignment="1" applyProtection="1">
      <alignment horizontal="left" vertical="top" wrapText="1" indent="1"/>
      <protection locked="0"/>
    </xf>
    <xf numFmtId="9" fontId="164" fillId="0" borderId="16" xfId="42" applyFont="1" applyBorder="1" applyAlignment="1" applyProtection="1">
      <alignment vertical="center"/>
      <protection/>
    </xf>
    <xf numFmtId="0" fontId="11" fillId="0" borderId="0" xfId="68" applyFont="1" applyBorder="1" applyAlignment="1" applyProtection="1">
      <alignment vertical="center"/>
      <protection/>
    </xf>
    <xf numFmtId="0" fontId="11" fillId="0" borderId="11" xfId="68" applyFont="1" applyBorder="1" applyAlignment="1" applyProtection="1">
      <alignment vertical="center"/>
      <protection/>
    </xf>
    <xf numFmtId="0" fontId="179" fillId="0" borderId="0" xfId="68" applyFont="1" applyAlignment="1" applyProtection="1">
      <alignment horizontal="center" vertical="center"/>
      <protection/>
    </xf>
    <xf numFmtId="0" fontId="20" fillId="0" borderId="0" xfId="68" applyFont="1" applyAlignment="1" applyProtection="1">
      <alignment horizontal="center" vertical="center"/>
      <protection/>
    </xf>
    <xf numFmtId="0" fontId="4" fillId="0" borderId="49" xfId="68" applyFont="1" applyBorder="1" applyAlignment="1" applyProtection="1">
      <alignment horizontal="center" vertical="center" wrapText="1"/>
      <protection/>
    </xf>
    <xf numFmtId="0" fontId="4" fillId="0" borderId="49" xfId="68" applyFont="1" applyBorder="1" applyAlignment="1" applyProtection="1">
      <alignment horizontal="center" vertical="center"/>
      <protection/>
    </xf>
    <xf numFmtId="0" fontId="19" fillId="39" borderId="49" xfId="68" applyNumberFormat="1" applyFont="1" applyFill="1" applyBorder="1" applyAlignment="1" applyProtection="1">
      <alignment horizontal="left" vertical="center" wrapText="1" indent="1"/>
      <protection locked="0"/>
    </xf>
    <xf numFmtId="182" fontId="19" fillId="28" borderId="49" xfId="68" applyNumberFormat="1" applyFont="1" applyFill="1" applyBorder="1" applyAlignment="1" applyProtection="1">
      <alignment horizontal="left" vertical="center" wrapText="1" indent="1" shrinkToFit="1"/>
      <protection/>
    </xf>
    <xf numFmtId="0" fontId="4" fillId="0" borderId="0" xfId="68" applyFont="1" applyBorder="1" applyAlignment="1" applyProtection="1">
      <alignment horizontal="left" vertical="center" wrapText="1" indent="1"/>
      <protection/>
    </xf>
    <xf numFmtId="0" fontId="10" fillId="0" borderId="0" xfId="68" applyFont="1" applyBorder="1" applyAlignment="1" applyProtection="1">
      <alignment horizontal="left" vertical="center" wrapText="1" indent="1"/>
      <protection/>
    </xf>
    <xf numFmtId="0" fontId="10" fillId="0" borderId="77" xfId="68" applyFont="1" applyBorder="1" applyAlignment="1" applyProtection="1">
      <alignment horizontal="center" vertical="center" wrapText="1"/>
      <protection/>
    </xf>
    <xf numFmtId="0" fontId="10" fillId="0" borderId="77" xfId="68" applyFont="1" applyBorder="1" applyAlignment="1" applyProtection="1">
      <alignment horizontal="center" vertical="center"/>
      <protection/>
    </xf>
    <xf numFmtId="0" fontId="10" fillId="0" borderId="49" xfId="68" applyFont="1" applyBorder="1" applyAlignment="1" applyProtection="1">
      <alignment horizontal="center" vertical="center"/>
      <protection/>
    </xf>
    <xf numFmtId="0" fontId="19" fillId="33" borderId="77" xfId="68" applyFont="1" applyFill="1" applyBorder="1" applyAlignment="1" applyProtection="1">
      <alignment horizontal="left" vertical="center" wrapText="1" indent="1"/>
      <protection locked="0"/>
    </xf>
    <xf numFmtId="0" fontId="19" fillId="33" borderId="49" xfId="68" applyFont="1" applyFill="1" applyBorder="1" applyAlignment="1" applyProtection="1">
      <alignment horizontal="left" vertical="center" wrapText="1" indent="1"/>
      <protection locked="0"/>
    </xf>
    <xf numFmtId="182" fontId="19" fillId="33" borderId="75" xfId="68" applyNumberFormat="1" applyFont="1" applyFill="1" applyBorder="1" applyAlignment="1" applyProtection="1">
      <alignment horizontal="left" vertical="center" wrapText="1" indent="1"/>
      <protection locked="0"/>
    </xf>
    <xf numFmtId="182" fontId="19" fillId="33" borderId="77" xfId="68" applyNumberFormat="1" applyFont="1" applyFill="1" applyBorder="1" applyAlignment="1" applyProtection="1">
      <alignment horizontal="left" vertical="center" wrapText="1" indent="1"/>
      <protection locked="0"/>
    </xf>
    <xf numFmtId="0" fontId="10" fillId="0" borderId="0" xfId="68" applyFont="1" applyBorder="1" applyAlignment="1" applyProtection="1">
      <alignment vertical="center" wrapText="1"/>
      <protection/>
    </xf>
    <xf numFmtId="0" fontId="10" fillId="0" borderId="49" xfId="68" applyFont="1" applyBorder="1" applyAlignment="1" applyProtection="1">
      <alignment horizontal="center" vertical="center" wrapText="1"/>
      <protection/>
    </xf>
    <xf numFmtId="0" fontId="33" fillId="0" borderId="27" xfId="68" applyFont="1" applyBorder="1" applyAlignment="1" applyProtection="1">
      <alignment vertical="center" wrapText="1"/>
      <protection/>
    </xf>
    <xf numFmtId="0" fontId="19" fillId="33" borderId="75" xfId="68" applyFont="1" applyFill="1" applyBorder="1" applyAlignment="1" applyProtection="1">
      <alignment horizontal="left" vertical="center" wrapText="1" indent="1"/>
      <protection locked="0"/>
    </xf>
    <xf numFmtId="0" fontId="19" fillId="33" borderId="125" xfId="68" applyFont="1" applyFill="1" applyBorder="1" applyAlignment="1" applyProtection="1">
      <alignment horizontal="left" vertical="center" wrapText="1" indent="1"/>
      <protection locked="0"/>
    </xf>
    <xf numFmtId="0" fontId="4" fillId="0" borderId="120" xfId="68" applyFont="1" applyBorder="1" applyAlignment="1" applyProtection="1">
      <alignment horizontal="center" vertical="center"/>
      <protection/>
    </xf>
    <xf numFmtId="0" fontId="4" fillId="0" borderId="133" xfId="68" applyFont="1" applyBorder="1" applyAlignment="1" applyProtection="1">
      <alignment horizontal="center" vertical="center"/>
      <protection/>
    </xf>
    <xf numFmtId="0" fontId="10" fillId="0" borderId="134" xfId="68" applyFont="1" applyBorder="1" applyAlignment="1" applyProtection="1">
      <alignment horizontal="center" vertical="center" wrapText="1"/>
      <protection/>
    </xf>
    <xf numFmtId="0" fontId="10" fillId="0" borderId="134" xfId="68" applyFont="1" applyBorder="1" applyAlignment="1" applyProtection="1">
      <alignment horizontal="center" vertical="center"/>
      <protection/>
    </xf>
    <xf numFmtId="0" fontId="10" fillId="0" borderId="135" xfId="68" applyFont="1" applyBorder="1" applyAlignment="1" applyProtection="1">
      <alignment horizontal="center" vertical="center"/>
      <protection/>
    </xf>
    <xf numFmtId="183" fontId="19" fillId="33" borderId="110" xfId="68" applyNumberFormat="1" applyFont="1" applyFill="1" applyBorder="1" applyAlignment="1" applyProtection="1">
      <alignment horizontal="left" vertical="center" wrapText="1" indent="1"/>
      <protection locked="0"/>
    </xf>
    <xf numFmtId="183" fontId="19" fillId="33" borderId="111" xfId="68" applyNumberFormat="1" applyFont="1" applyFill="1" applyBorder="1" applyAlignment="1" applyProtection="1">
      <alignment horizontal="left" vertical="center" wrapText="1" indent="1"/>
      <protection locked="0"/>
    </xf>
    <xf numFmtId="183" fontId="19" fillId="33" borderId="108" xfId="68" applyNumberFormat="1" applyFont="1" applyFill="1" applyBorder="1" applyAlignment="1" applyProtection="1">
      <alignment horizontal="left" vertical="center" wrapText="1" indent="1"/>
      <protection locked="0"/>
    </xf>
    <xf numFmtId="183" fontId="19" fillId="33" borderId="109" xfId="68" applyNumberFormat="1" applyFont="1" applyFill="1" applyBorder="1" applyAlignment="1" applyProtection="1">
      <alignment horizontal="left" vertical="center" wrapText="1" indent="1"/>
      <protection locked="0"/>
    </xf>
    <xf numFmtId="0" fontId="4" fillId="0" borderId="77" xfId="68" applyFont="1" applyBorder="1" applyAlignment="1" applyProtection="1">
      <alignment horizontal="center" vertical="center"/>
      <protection/>
    </xf>
    <xf numFmtId="9" fontId="173" fillId="0" borderId="0" xfId="43" applyFont="1" applyBorder="1" applyAlignment="1" applyProtection="1">
      <alignment vertical="center" wrapText="1"/>
      <protection/>
    </xf>
    <xf numFmtId="0" fontId="160" fillId="0" borderId="16" xfId="67" applyFont="1" applyBorder="1" applyAlignment="1" applyProtection="1">
      <alignment horizontal="right" vertical="center"/>
      <protection/>
    </xf>
    <xf numFmtId="0" fontId="226" fillId="0" borderId="0" xfId="67" applyFont="1" applyBorder="1" applyAlignment="1" applyProtection="1">
      <alignment horizontal="center" vertical="center"/>
      <protection/>
    </xf>
    <xf numFmtId="189" fontId="160" fillId="39" borderId="16" xfId="67" applyNumberFormat="1" applyFont="1" applyFill="1" applyBorder="1" applyAlignment="1" applyProtection="1">
      <alignment horizontal="center" vertical="center"/>
      <protection locked="0"/>
    </xf>
    <xf numFmtId="0" fontId="13" fillId="0" borderId="49" xfId="67" applyFont="1" applyBorder="1" applyAlignment="1" applyProtection="1">
      <alignment horizontal="center" vertical="center" wrapText="1"/>
      <protection/>
    </xf>
    <xf numFmtId="189" fontId="173" fillId="28" borderId="40" xfId="67" applyNumberFormat="1" applyFont="1" applyFill="1" applyBorder="1" applyAlignment="1" applyProtection="1">
      <alignment horizontal="left" vertical="center" wrapText="1" indent="1" shrinkToFit="1"/>
      <protection/>
    </xf>
    <xf numFmtId="189" fontId="173" fillId="28" borderId="27" xfId="67" applyNumberFormat="1" applyFont="1" applyFill="1" applyBorder="1" applyAlignment="1" applyProtection="1">
      <alignment horizontal="left" vertical="center" wrapText="1" indent="1" shrinkToFit="1"/>
      <protection/>
    </xf>
    <xf numFmtId="189" fontId="173" fillId="28" borderId="29" xfId="67" applyNumberFormat="1" applyFont="1" applyFill="1" applyBorder="1" applyAlignment="1" applyProtection="1">
      <alignment horizontal="left" vertical="center" wrapText="1" indent="1" shrinkToFit="1"/>
      <protection/>
    </xf>
    <xf numFmtId="189" fontId="173" fillId="39" borderId="54" xfId="67" applyNumberFormat="1" applyFont="1" applyFill="1" applyBorder="1" applyAlignment="1" applyProtection="1">
      <alignment horizontal="left" vertical="center" indent="1" shrinkToFit="1"/>
      <protection locked="0"/>
    </xf>
    <xf numFmtId="189" fontId="173" fillId="39" borderId="57" xfId="67" applyNumberFormat="1" applyFont="1" applyFill="1" applyBorder="1" applyAlignment="1" applyProtection="1">
      <alignment horizontal="left" vertical="center" indent="1" shrinkToFit="1"/>
      <protection locked="0"/>
    </xf>
    <xf numFmtId="189" fontId="173" fillId="39" borderId="74" xfId="67" applyNumberFormat="1" applyFont="1" applyFill="1" applyBorder="1" applyAlignment="1" applyProtection="1">
      <alignment horizontal="left" vertical="center" indent="1" shrinkToFit="1"/>
      <protection locked="0"/>
    </xf>
    <xf numFmtId="0" fontId="171" fillId="0" borderId="16" xfId="67" applyFont="1" applyFill="1" applyBorder="1" applyAlignment="1" applyProtection="1">
      <alignment horizontal="center" vertical="center" shrinkToFit="1"/>
      <protection/>
    </xf>
    <xf numFmtId="0" fontId="171" fillId="0" borderId="17" xfId="67" applyFont="1" applyFill="1" applyBorder="1" applyAlignment="1" applyProtection="1">
      <alignment horizontal="center" vertical="center" shrinkToFit="1"/>
      <protection/>
    </xf>
    <xf numFmtId="0" fontId="171" fillId="0" borderId="10" xfId="67" applyFont="1" applyFill="1" applyBorder="1" applyAlignment="1" applyProtection="1">
      <alignment horizontal="center" vertical="center" shrinkToFit="1"/>
      <protection/>
    </xf>
    <xf numFmtId="0" fontId="171" fillId="0" borderId="0" xfId="67" applyFont="1" applyFill="1" applyBorder="1" applyAlignment="1" applyProtection="1">
      <alignment horizontal="center" vertical="center" shrinkToFit="1"/>
      <protection/>
    </xf>
    <xf numFmtId="0" fontId="171" fillId="0" borderId="11" xfId="67" applyFont="1" applyFill="1" applyBorder="1" applyAlignment="1" applyProtection="1">
      <alignment horizontal="center" vertical="center" shrinkToFit="1"/>
      <protection/>
    </xf>
    <xf numFmtId="0" fontId="171" fillId="0" borderId="12" xfId="67" applyFont="1" applyFill="1" applyBorder="1" applyAlignment="1" applyProtection="1">
      <alignment horizontal="center" vertical="center" shrinkToFit="1"/>
      <protection/>
    </xf>
    <xf numFmtId="0" fontId="171" fillId="0" borderId="13" xfId="67" applyFont="1" applyFill="1" applyBorder="1" applyAlignment="1" applyProtection="1">
      <alignment horizontal="center" vertical="center" shrinkToFit="1"/>
      <protection/>
    </xf>
    <xf numFmtId="0" fontId="171" fillId="0" borderId="14" xfId="67" applyFont="1" applyFill="1" applyBorder="1" applyAlignment="1" applyProtection="1">
      <alignment horizontal="center" vertical="center" shrinkToFit="1"/>
      <protection/>
    </xf>
    <xf numFmtId="189" fontId="173" fillId="39" borderId="73" xfId="67" applyNumberFormat="1" applyFont="1" applyFill="1" applyBorder="1" applyAlignment="1" applyProtection="1">
      <alignment horizontal="left" vertical="center" indent="1" shrinkToFit="1"/>
      <protection locked="0"/>
    </xf>
    <xf numFmtId="189" fontId="173" fillId="39" borderId="58" xfId="67" applyNumberFormat="1" applyFont="1" applyFill="1" applyBorder="1" applyAlignment="1" applyProtection="1">
      <alignment horizontal="left" vertical="center" indent="1" shrinkToFit="1"/>
      <protection locked="0"/>
    </xf>
    <xf numFmtId="189" fontId="173" fillId="39" borderId="76" xfId="67" applyNumberFormat="1" applyFont="1" applyFill="1" applyBorder="1" applyAlignment="1" applyProtection="1">
      <alignment horizontal="left" vertical="center" indent="1" shrinkToFit="1"/>
      <protection locked="0"/>
    </xf>
    <xf numFmtId="189" fontId="173" fillId="39" borderId="55" xfId="67" applyNumberFormat="1" applyFont="1" applyFill="1" applyBorder="1" applyAlignment="1" applyProtection="1">
      <alignment horizontal="left" vertical="center" indent="1" shrinkToFit="1"/>
      <protection locked="0"/>
    </xf>
    <xf numFmtId="189" fontId="173" fillId="39" borderId="56" xfId="67" applyNumberFormat="1" applyFont="1" applyFill="1" applyBorder="1" applyAlignment="1" applyProtection="1">
      <alignment horizontal="left" vertical="center" indent="1" shrinkToFit="1"/>
      <protection locked="0"/>
    </xf>
    <xf numFmtId="189" fontId="173" fillId="39" borderId="78" xfId="67" applyNumberFormat="1" applyFont="1" applyFill="1" applyBorder="1" applyAlignment="1" applyProtection="1">
      <alignment horizontal="left" vertical="center" indent="1" shrinkToFit="1"/>
      <protection locked="0"/>
    </xf>
    <xf numFmtId="0" fontId="227" fillId="0" borderId="10" xfId="67" applyFont="1" applyBorder="1" applyAlignment="1" applyProtection="1">
      <alignment horizontal="center" shrinkToFit="1"/>
      <protection/>
    </xf>
    <xf numFmtId="0" fontId="227" fillId="0" borderId="0" xfId="67" applyFont="1" applyBorder="1" applyAlignment="1" applyProtection="1">
      <alignment horizontal="center" shrinkToFit="1"/>
      <protection/>
    </xf>
    <xf numFmtId="0" fontId="227" fillId="0" borderId="11" xfId="67" applyFont="1" applyBorder="1" applyAlignment="1" applyProtection="1">
      <alignment horizontal="center" shrinkToFit="1"/>
      <protection/>
    </xf>
    <xf numFmtId="189" fontId="197" fillId="28" borderId="57" xfId="67" applyNumberFormat="1" applyFont="1" applyFill="1" applyBorder="1" applyAlignment="1" applyProtection="1">
      <alignment horizontal="center" vertical="center"/>
      <protection/>
    </xf>
    <xf numFmtId="189" fontId="197" fillId="28" borderId="89" xfId="67" applyNumberFormat="1" applyFont="1" applyFill="1" applyBorder="1" applyAlignment="1" applyProtection="1">
      <alignment horizontal="center" vertical="center"/>
      <protection/>
    </xf>
    <xf numFmtId="189" fontId="165" fillId="28" borderId="67" xfId="67" applyNumberFormat="1" applyFont="1" applyFill="1" applyBorder="1" applyAlignment="1" applyProtection="1">
      <alignment horizontal="left" vertical="center" wrapText="1" indent="1"/>
      <protection/>
    </xf>
    <xf numFmtId="189" fontId="165" fillId="28" borderId="57" xfId="67" applyNumberFormat="1" applyFont="1" applyFill="1" applyBorder="1" applyAlignment="1" applyProtection="1">
      <alignment horizontal="left" vertical="center" wrapText="1" indent="1"/>
      <protection/>
    </xf>
    <xf numFmtId="189" fontId="165" fillId="28" borderId="74" xfId="67" applyNumberFormat="1" applyFont="1" applyFill="1" applyBorder="1" applyAlignment="1" applyProtection="1">
      <alignment horizontal="left" vertical="center" wrapText="1" indent="1"/>
      <protection/>
    </xf>
    <xf numFmtId="49" fontId="197" fillId="28" borderId="56" xfId="67" applyNumberFormat="1" applyFont="1" applyFill="1" applyBorder="1" applyAlignment="1" applyProtection="1">
      <alignment horizontal="left" vertical="center" indent="1" shrinkToFit="1"/>
      <protection/>
    </xf>
    <xf numFmtId="49" fontId="197" fillId="28" borderId="78" xfId="67" applyNumberFormat="1" applyFont="1" applyFill="1" applyBorder="1" applyAlignment="1" applyProtection="1">
      <alignment horizontal="left" vertical="center" indent="1" shrinkToFit="1"/>
      <protection/>
    </xf>
    <xf numFmtId="0" fontId="187" fillId="0" borderId="0" xfId="67" applyFont="1" applyBorder="1" applyAlignment="1" applyProtection="1">
      <alignment horizontal="center" vertical="center" wrapText="1"/>
      <protection/>
    </xf>
    <xf numFmtId="0" fontId="228" fillId="0" borderId="0" xfId="67" applyFont="1" applyBorder="1" applyAlignment="1" applyProtection="1">
      <alignment horizontal="left" vertical="top" wrapText="1"/>
      <protection/>
    </xf>
    <xf numFmtId="0" fontId="228" fillId="0" borderId="11" xfId="67" applyFont="1" applyBorder="1" applyAlignment="1" applyProtection="1">
      <alignment horizontal="left" vertical="top" wrapText="1"/>
      <protection/>
    </xf>
    <xf numFmtId="0" fontId="173" fillId="0" borderId="15" xfId="67" applyFont="1" applyBorder="1" applyAlignment="1" applyProtection="1">
      <alignment horizontal="right" vertical="top" wrapText="1"/>
      <protection/>
    </xf>
    <xf numFmtId="0" fontId="173" fillId="0" borderId="16" xfId="67" applyFont="1" applyBorder="1" applyAlignment="1" applyProtection="1">
      <alignment horizontal="right" vertical="top" wrapText="1"/>
      <protection/>
    </xf>
    <xf numFmtId="0" fontId="173" fillId="0" borderId="17" xfId="67" applyFont="1" applyBorder="1" applyAlignment="1" applyProtection="1">
      <alignment horizontal="right" vertical="top" wrapText="1"/>
      <protection/>
    </xf>
    <xf numFmtId="0" fontId="165" fillId="45" borderId="67" xfId="67" applyFont="1" applyFill="1" applyBorder="1" applyAlignment="1" applyProtection="1">
      <alignment horizontal="left" vertical="center" wrapText="1" indent="1"/>
      <protection locked="0"/>
    </xf>
    <xf numFmtId="0" fontId="165" fillId="45" borderId="57" xfId="67" applyFont="1" applyFill="1" applyBorder="1" applyAlignment="1" applyProtection="1">
      <alignment horizontal="left" vertical="center" wrapText="1" indent="1"/>
      <protection locked="0"/>
    </xf>
    <xf numFmtId="0" fontId="165" fillId="45" borderId="74" xfId="67" applyFont="1" applyFill="1" applyBorder="1" applyAlignment="1" applyProtection="1">
      <alignment horizontal="left" vertical="center" wrapText="1" indent="1"/>
      <protection locked="0"/>
    </xf>
    <xf numFmtId="0" fontId="209" fillId="0" borderId="0" xfId="67" applyFont="1" applyAlignment="1" applyProtection="1">
      <alignment horizontal="center" vertical="top" wrapText="1"/>
      <protection/>
    </xf>
    <xf numFmtId="0" fontId="43" fillId="0" borderId="76" xfId="68" applyFont="1" applyFill="1" applyBorder="1" applyAlignment="1" applyProtection="1">
      <alignment horizontal="left" vertical="center" wrapText="1"/>
      <protection/>
    </xf>
    <xf numFmtId="0" fontId="168" fillId="0" borderId="0" xfId="67" applyFont="1" applyAlignment="1" applyProtection="1">
      <alignment horizontal="right" vertical="center"/>
      <protection/>
    </xf>
    <xf numFmtId="0" fontId="13" fillId="39" borderId="27" xfId="68" applyFont="1" applyFill="1" applyBorder="1" applyAlignment="1" applyProtection="1">
      <alignment horizontal="center" vertical="center" wrapText="1"/>
      <protection/>
    </xf>
    <xf numFmtId="0" fontId="13" fillId="39" borderId="29" xfId="68" applyFont="1" applyFill="1" applyBorder="1" applyAlignment="1" applyProtection="1">
      <alignment horizontal="center" vertical="center" wrapText="1"/>
      <protection/>
    </xf>
    <xf numFmtId="0" fontId="9" fillId="0" borderId="13" xfId="68" applyFont="1" applyBorder="1" applyAlignment="1" applyProtection="1">
      <alignment horizontal="left" vertical="center" wrapText="1"/>
      <protection/>
    </xf>
    <xf numFmtId="0" fontId="43" fillId="0" borderId="76" xfId="68" applyFont="1" applyFill="1" applyBorder="1" applyAlignment="1" applyProtection="1">
      <alignment vertical="center" wrapText="1"/>
      <protection/>
    </xf>
    <xf numFmtId="0" fontId="43" fillId="0" borderId="29" xfId="68" applyFont="1" applyFill="1" applyBorder="1" applyAlignment="1" applyProtection="1">
      <alignment vertical="center" wrapText="1"/>
      <protection/>
    </xf>
    <xf numFmtId="0" fontId="11" fillId="39" borderId="40" xfId="68" applyFont="1" applyFill="1" applyBorder="1" applyAlignment="1" applyProtection="1">
      <alignment horizontal="center" vertical="center"/>
      <protection locked="0"/>
    </xf>
    <xf numFmtId="0" fontId="11" fillId="39" borderId="27" xfId="68" applyFont="1" applyFill="1" applyBorder="1" applyAlignment="1" applyProtection="1">
      <alignment horizontal="center" vertical="center"/>
      <protection locked="0"/>
    </xf>
    <xf numFmtId="0" fontId="44" fillId="0" borderId="0" xfId="68" applyFont="1" applyAlignment="1" applyProtection="1">
      <alignment horizontal="center" vertical="center"/>
      <protection/>
    </xf>
    <xf numFmtId="0" fontId="5" fillId="0" borderId="40" xfId="68" applyFont="1" applyBorder="1" applyAlignment="1" applyProtection="1">
      <alignment horizontal="center" vertical="center"/>
      <protection/>
    </xf>
    <xf numFmtId="0" fontId="5" fillId="0" borderId="27" xfId="68" applyFont="1" applyBorder="1" applyAlignment="1" applyProtection="1">
      <alignment horizontal="center" vertical="center"/>
      <protection/>
    </xf>
    <xf numFmtId="0" fontId="5" fillId="0" borderId="29" xfId="68" applyFont="1" applyBorder="1" applyAlignment="1" applyProtection="1">
      <alignment horizontal="center" vertical="center"/>
      <protection/>
    </xf>
    <xf numFmtId="0" fontId="19" fillId="39" borderId="40" xfId="68" applyFont="1" applyFill="1" applyBorder="1" applyAlignment="1" applyProtection="1">
      <alignment horizontal="left" vertical="center" wrapText="1" indent="1"/>
      <protection locked="0"/>
    </xf>
    <xf numFmtId="0" fontId="19" fillId="39" borderId="27" xfId="68" applyFont="1" applyFill="1" applyBorder="1" applyAlignment="1" applyProtection="1">
      <alignment horizontal="left" vertical="center" wrapText="1" indent="1"/>
      <protection locked="0"/>
    </xf>
    <xf numFmtId="0" fontId="43" fillId="0" borderId="58" xfId="68" applyFont="1" applyFill="1" applyBorder="1" applyAlignment="1" applyProtection="1">
      <alignment vertical="center" shrinkToFit="1"/>
      <protection/>
    </xf>
    <xf numFmtId="0" fontId="43" fillId="0" borderId="16" xfId="68" applyFont="1" applyFill="1" applyBorder="1" applyAlignment="1" applyProtection="1">
      <alignment horizontal="left" vertical="center" wrapText="1"/>
      <protection/>
    </xf>
    <xf numFmtId="0" fontId="229" fillId="0" borderId="0" xfId="67" applyFont="1" applyAlignment="1" applyProtection="1">
      <alignment vertical="top" wrapText="1"/>
      <protection/>
    </xf>
    <xf numFmtId="0" fontId="43" fillId="0" borderId="58" xfId="68" applyFont="1" applyBorder="1" applyAlignment="1" applyProtection="1">
      <alignment horizontal="left" vertical="center" wrapText="1"/>
      <protection/>
    </xf>
    <xf numFmtId="0" fontId="43" fillId="0" borderId="76" xfId="68" applyFont="1" applyBorder="1" applyAlignment="1" applyProtection="1">
      <alignment horizontal="left" vertical="center" wrapText="1"/>
      <protection/>
    </xf>
    <xf numFmtId="0" fontId="19" fillId="0" borderId="49" xfId="68" applyFont="1" applyBorder="1" applyAlignment="1" applyProtection="1">
      <alignment horizontal="left" vertical="center" wrapText="1"/>
      <protection/>
    </xf>
    <xf numFmtId="0" fontId="43" fillId="0" borderId="58" xfId="68" applyFont="1" applyBorder="1" applyAlignment="1" applyProtection="1">
      <alignment vertical="center" wrapText="1"/>
      <protection/>
    </xf>
    <xf numFmtId="0" fontId="43" fillId="0" borderId="76" xfId="68" applyFont="1" applyBorder="1" applyAlignment="1" applyProtection="1">
      <alignment vertical="center" wrapText="1"/>
      <protection/>
    </xf>
    <xf numFmtId="0" fontId="0" fillId="0" borderId="30" xfId="68" applyFont="1" applyBorder="1" applyAlignment="1" applyProtection="1">
      <alignment horizontal="center" vertical="center"/>
      <protection/>
    </xf>
    <xf numFmtId="0" fontId="0" fillId="0" borderId="16" xfId="68" applyFont="1" applyBorder="1" applyAlignment="1" applyProtection="1">
      <alignment horizontal="center" vertical="center"/>
      <protection/>
    </xf>
    <xf numFmtId="0" fontId="0" fillId="0" borderId="124" xfId="68" applyFont="1" applyBorder="1" applyAlignment="1" applyProtection="1">
      <alignment horizontal="center" vertical="center"/>
      <protection/>
    </xf>
    <xf numFmtId="0" fontId="0" fillId="0" borderId="13" xfId="68" applyFont="1" applyBorder="1" applyAlignment="1" applyProtection="1">
      <alignment horizontal="center" vertical="center"/>
      <protection/>
    </xf>
    <xf numFmtId="0" fontId="156" fillId="46" borderId="46" xfId="0" applyFont="1" applyFill="1" applyBorder="1" applyAlignment="1">
      <alignment horizontal="center" vertical="top" wrapText="1"/>
    </xf>
    <xf numFmtId="0" fontId="156" fillId="46" borderId="47" xfId="0" applyFont="1" applyFill="1" applyBorder="1" applyAlignment="1">
      <alignment horizontal="center" vertical="top" wrapText="1"/>
    </xf>
    <xf numFmtId="0" fontId="156" fillId="46" borderId="48" xfId="0" applyFont="1" applyFill="1" applyBorder="1" applyAlignment="1">
      <alignment horizontal="center" vertical="top" wrapText="1"/>
    </xf>
    <xf numFmtId="0" fontId="156" fillId="17" borderId="46" xfId="0" applyFont="1" applyFill="1" applyBorder="1" applyAlignment="1">
      <alignment horizontal="center" vertical="top" wrapText="1"/>
    </xf>
    <xf numFmtId="0" fontId="156" fillId="17" borderId="47" xfId="0" applyFont="1" applyFill="1" applyBorder="1" applyAlignment="1">
      <alignment horizontal="center" vertical="top" wrapText="1"/>
    </xf>
    <xf numFmtId="0" fontId="156" fillId="17" borderId="48" xfId="0" applyFont="1" applyFill="1" applyBorder="1" applyAlignment="1">
      <alignment horizontal="center" vertical="top" wrapText="1"/>
    </xf>
    <xf numFmtId="0" fontId="156" fillId="47" borderId="46" xfId="0" applyFont="1" applyFill="1" applyBorder="1" applyAlignment="1">
      <alignment horizontal="center" vertical="top" wrapText="1"/>
    </xf>
    <xf numFmtId="0" fontId="156" fillId="47" borderId="47" xfId="0" applyFont="1" applyFill="1" applyBorder="1" applyAlignment="1">
      <alignment horizontal="center" vertical="top" wrapText="1"/>
    </xf>
    <xf numFmtId="0" fontId="156" fillId="13" borderId="46" xfId="0" applyFont="1" applyFill="1" applyBorder="1" applyAlignment="1">
      <alignment horizontal="center" vertical="top" wrapText="1"/>
    </xf>
    <xf numFmtId="0" fontId="156" fillId="13" borderId="47" xfId="0" applyFont="1" applyFill="1" applyBorder="1" applyAlignment="1">
      <alignment horizontal="center" vertical="top" wrapTex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ハイパーリンク 2" xfId="45"/>
    <cellStyle name="ハイパーリンク 3" xfId="46"/>
    <cellStyle name="メモ" xfId="47"/>
    <cellStyle name="リンク セル" xfId="48"/>
    <cellStyle name="悪い" xfId="49"/>
    <cellStyle name="計算" xfId="50"/>
    <cellStyle name="警告文" xfId="51"/>
    <cellStyle name="Comma [0]" xfId="52"/>
    <cellStyle name="Comma" xfId="53"/>
    <cellStyle name="桁区切り 2" xfId="54"/>
    <cellStyle name="桁区切り 3" xfId="55"/>
    <cellStyle name="桁区切り 4" xfId="56"/>
    <cellStyle name="見出し 1" xfId="57"/>
    <cellStyle name="見出し 2" xfId="58"/>
    <cellStyle name="見出し 3" xfId="59"/>
    <cellStyle name="見出し 4" xfId="60"/>
    <cellStyle name="集計" xfId="61"/>
    <cellStyle name="出力" xfId="62"/>
    <cellStyle name="説明文" xfId="63"/>
    <cellStyle name="Currency [0]" xfId="64"/>
    <cellStyle name="Currency" xfId="65"/>
    <cellStyle name="入力" xfId="66"/>
    <cellStyle name="標準 2" xfId="67"/>
    <cellStyle name="標準 2 2" xfId="68"/>
    <cellStyle name="標準 3" xfId="69"/>
    <cellStyle name="標準 4" xfId="70"/>
    <cellStyle name="標準_1010xx交付申請記入要領_PR" xfId="71"/>
    <cellStyle name="Followed Hyperlink" xfId="72"/>
    <cellStyle name="良い" xfId="73"/>
  </cellStyles>
  <dxfs count="27">
    <dxf>
      <fill>
        <patternFill>
          <bgColor theme="0" tint="-0.04997999966144562"/>
        </patternFill>
      </fill>
    </dxf>
    <dxf>
      <font>
        <color rgb="FFFF0000"/>
      </font>
    </dxf>
    <dxf>
      <fill>
        <patternFill>
          <bgColor theme="0" tint="-0.04997999966144562"/>
        </patternFill>
      </fill>
    </dxf>
    <dxf>
      <fill>
        <patternFill patternType="solid">
          <bgColor theme="0" tint="-0.24993999302387238"/>
        </patternFill>
      </fill>
    </dxf>
    <dxf>
      <fill>
        <patternFill patternType="solid">
          <bgColor theme="0" tint="-0.24993999302387238"/>
        </patternFill>
      </fill>
    </dxf>
    <dxf>
      <fill>
        <patternFill patternType="solid">
          <bgColor theme="0" tint="-0.24993999302387238"/>
        </patternFill>
      </fill>
    </dxf>
    <dxf>
      <fill>
        <patternFill patternType="solid">
          <bgColor theme="0" tint="-0.24993999302387238"/>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ont>
        <u val="single"/>
      </font>
    </dxf>
    <dxf>
      <font>
        <u val="single"/>
      </font>
    </dxf>
    <dxf>
      <font>
        <u val="single"/>
      </font>
    </dxf>
    <dxf>
      <font>
        <u val="single"/>
      </font>
    </dxf>
    <dxf>
      <font>
        <b val="0"/>
        <i val="0"/>
        <u val="single"/>
        <strike val="0"/>
      </font>
    </dxf>
    <dxf>
      <font>
        <u val="single"/>
      </font>
    </dxf>
    <dxf>
      <font>
        <u val="single"/>
      </font>
    </dxf>
    <dxf>
      <font>
        <color rgb="FFFF0000"/>
      </font>
    </dxf>
    <dxf>
      <fill>
        <patternFill>
          <bgColor theme="0" tint="-0.24993999302387238"/>
        </patternFill>
      </fill>
    </dxf>
    <dxf>
      <fill>
        <patternFill>
          <bgColor theme="0" tint="-0.24993999302387238"/>
        </patternFill>
      </fill>
    </dxf>
    <dxf>
      <fill>
        <patternFill>
          <bgColor theme="0" tint="-0.149959996342659"/>
        </patternFill>
      </fill>
    </dxf>
    <dxf>
      <font>
        <color rgb="FFFF0000"/>
      </font>
      <border/>
    </dxf>
    <dxf>
      <font>
        <u val="single"/>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15</xdr:row>
      <xdr:rowOff>9525</xdr:rowOff>
    </xdr:from>
    <xdr:to>
      <xdr:col>3</xdr:col>
      <xdr:colOff>28575</xdr:colOff>
      <xdr:row>30</xdr:row>
      <xdr:rowOff>66675</xdr:rowOff>
    </xdr:to>
    <xdr:grpSp>
      <xdr:nvGrpSpPr>
        <xdr:cNvPr id="1" name="グループ化 18"/>
        <xdr:cNvGrpSpPr>
          <a:grpSpLocks/>
        </xdr:cNvGrpSpPr>
      </xdr:nvGrpSpPr>
      <xdr:grpSpPr>
        <a:xfrm>
          <a:off x="57150" y="3619500"/>
          <a:ext cx="685800" cy="4895850"/>
          <a:chOff x="71729" y="3150810"/>
          <a:chExt cx="784224" cy="4751727"/>
        </a:xfrm>
        <a:solidFill>
          <a:srgbClr val="FFFFFF"/>
        </a:solidFill>
      </xdr:grpSpPr>
      <xdr:sp>
        <xdr:nvSpPr>
          <xdr:cNvPr id="2" name="Rectangle 7"/>
          <xdr:cNvSpPr>
            <a:spLocks/>
          </xdr:cNvSpPr>
        </xdr:nvSpPr>
        <xdr:spPr>
          <a:xfrm>
            <a:off x="298566" y="3336127"/>
            <a:ext cx="151159" cy="535757"/>
          </a:xfrm>
          <a:prstGeom prst="rect">
            <a:avLst/>
          </a:prstGeom>
          <a:noFill/>
          <a:ln w="9525" cmpd="sng">
            <a:noFill/>
          </a:ln>
        </xdr:spPr>
        <xdr:txBody>
          <a:bodyPr vertOverflow="clip" wrap="square" lIns="27432" tIns="18288" rIns="0" bIns="0" anchor="ctr"/>
          <a:p>
            <a:pPr algn="ctr">
              <a:defRPr/>
            </a:pPr>
            <a:r>
              <a:rPr lang="en-US" cap="none" sz="1100" b="0" i="0" u="none" baseline="0">
                <a:solidFill>
                  <a:srgbClr val="969696"/>
                </a:solidFill>
              </a:rPr>
              <a:t>㊞</a:t>
            </a:r>
          </a:p>
        </xdr:txBody>
      </xdr:sp>
      <xdr:sp>
        <xdr:nvSpPr>
          <xdr:cNvPr id="3" name="Rectangle 7"/>
          <xdr:cNvSpPr>
            <a:spLocks/>
          </xdr:cNvSpPr>
        </xdr:nvSpPr>
        <xdr:spPr>
          <a:xfrm>
            <a:off x="307976" y="5665662"/>
            <a:ext cx="160570" cy="545261"/>
          </a:xfrm>
          <a:prstGeom prst="rect">
            <a:avLst/>
          </a:prstGeom>
          <a:noFill/>
          <a:ln w="9525" cmpd="sng">
            <a:noFill/>
          </a:ln>
        </xdr:spPr>
        <xdr:txBody>
          <a:bodyPr vertOverflow="clip" wrap="square" lIns="27432" tIns="18288" rIns="0" bIns="0" anchor="ctr"/>
          <a:p>
            <a:pPr algn="ctr">
              <a:defRPr/>
            </a:pPr>
            <a:r>
              <a:rPr lang="en-US" cap="none" sz="1100" b="0" i="0" u="none" baseline="0">
                <a:solidFill>
                  <a:srgbClr val="969696"/>
                </a:solidFill>
              </a:rPr>
              <a:t>㊞</a:t>
            </a:r>
          </a:p>
        </xdr:txBody>
      </xdr:sp>
      <xdr:sp>
        <xdr:nvSpPr>
          <xdr:cNvPr id="4" name="正方形/長方形 4"/>
          <xdr:cNvSpPr>
            <a:spLocks/>
          </xdr:cNvSpPr>
        </xdr:nvSpPr>
        <xdr:spPr>
          <a:xfrm>
            <a:off x="71729" y="4204505"/>
            <a:ext cx="774813" cy="841056"/>
          </a:xfrm>
          <a:prstGeom prst="rect">
            <a:avLst/>
          </a:prstGeom>
          <a:solidFill>
            <a:srgbClr val="FFFFFF"/>
          </a:solidFill>
          <a:ln w="3175" cmpd="sng">
            <a:solidFill>
              <a:srgbClr val="7F7F7F"/>
            </a:solidFill>
            <a:headEnd type="none"/>
            <a:tailEnd type="none"/>
          </a:ln>
        </xdr:spPr>
        <xdr:txBody>
          <a:bodyPr vertOverflow="clip" wrap="square" lIns="36000" tIns="36000" rIns="91440" bIns="45720"/>
          <a:p>
            <a:pPr algn="l">
              <a:defRPr/>
            </a:pPr>
            <a:r>
              <a:rPr lang="en-US" cap="none" sz="800" b="0" i="0" u="none" baseline="0">
                <a:solidFill>
                  <a:srgbClr val="808080"/>
                </a:solidFill>
              </a:rPr>
              <a:t>交付申請者</a:t>
            </a:r>
            <a:r>
              <a:rPr lang="en-US" cap="none" sz="800" b="0" i="0" u="none" baseline="0">
                <a:solidFill>
                  <a:srgbClr val="808080"/>
                </a:solidFill>
                <a:latin typeface="Calibri"/>
                <a:ea typeface="Calibri"/>
                <a:cs typeface="Calibri"/>
              </a:rPr>
              <a:t>
</a:t>
            </a:r>
            <a:r>
              <a:rPr lang="en-US" cap="none" sz="600" b="0" i="0" u="none" baseline="0">
                <a:solidFill>
                  <a:srgbClr val="808080"/>
                </a:solidFill>
                <a:latin typeface="Calibri"/>
                <a:ea typeface="Calibri"/>
                <a:cs typeface="Calibri"/>
              </a:rPr>
              <a:t>
</a:t>
            </a:r>
            <a:r>
              <a:rPr lang="en-US" cap="none" sz="800" b="0" i="0" u="none" baseline="0">
                <a:solidFill>
                  <a:srgbClr val="808080"/>
                </a:solidFill>
                <a:latin typeface="Calibri"/>
                <a:ea typeface="Calibri"/>
                <a:cs typeface="Calibri"/>
              </a:rPr>
              <a:t>
</a:t>
            </a:r>
            <a:r>
              <a:rPr lang="en-US" cap="none" sz="900" b="0" i="0" u="none" baseline="0">
                <a:solidFill>
                  <a:srgbClr val="808080"/>
                </a:solidFill>
              </a:rPr>
              <a:t>（実印）</a:t>
            </a:r>
          </a:p>
        </xdr:txBody>
      </xdr:sp>
      <xdr:sp>
        <xdr:nvSpPr>
          <xdr:cNvPr id="5" name="正方形/長方形 5"/>
          <xdr:cNvSpPr>
            <a:spLocks/>
          </xdr:cNvSpPr>
        </xdr:nvSpPr>
        <xdr:spPr>
          <a:xfrm>
            <a:off x="71729" y="5045561"/>
            <a:ext cx="774813" cy="831552"/>
          </a:xfrm>
          <a:prstGeom prst="rect">
            <a:avLst/>
          </a:prstGeom>
          <a:solidFill>
            <a:srgbClr val="FFFFFF"/>
          </a:solidFill>
          <a:ln w="3175" cmpd="sng">
            <a:solidFill>
              <a:srgbClr val="7F7F7F"/>
            </a:solidFill>
            <a:headEnd type="none"/>
            <a:tailEnd type="none"/>
          </a:ln>
        </xdr:spPr>
        <xdr:txBody>
          <a:bodyPr vertOverflow="clip" wrap="square" lIns="36000" tIns="36000" rIns="91440" bIns="45720"/>
          <a:p>
            <a:pPr algn="l">
              <a:defRPr/>
            </a:pPr>
            <a:r>
              <a:rPr lang="en-US" cap="none" sz="800" b="0" i="0" u="none" baseline="0">
                <a:solidFill>
                  <a:srgbClr val="808080"/>
                </a:solidFill>
              </a:rPr>
              <a:t>住宅の賃貸人</a:t>
            </a:r>
            <a:r>
              <a:rPr lang="en-US" cap="none" sz="800" b="0" i="0" u="none" baseline="0">
                <a:solidFill>
                  <a:srgbClr val="808080"/>
                </a:solidFill>
                <a:latin typeface="Calibri"/>
                <a:ea typeface="Calibri"/>
                <a:cs typeface="Calibri"/>
              </a:rPr>
              <a:t>
</a:t>
            </a:r>
            <a:r>
              <a:rPr lang="en-US" cap="none" sz="600" b="0" i="0" u="none" baseline="0">
                <a:solidFill>
                  <a:srgbClr val="808080"/>
                </a:solidFill>
                <a:latin typeface="Calibri"/>
                <a:ea typeface="Calibri"/>
                <a:cs typeface="Calibri"/>
              </a:rPr>
              <a:t>
</a:t>
            </a:r>
            <a:r>
              <a:rPr lang="en-US" cap="none" sz="800" b="0" i="0" u="none" baseline="0">
                <a:solidFill>
                  <a:srgbClr val="808080"/>
                </a:solidFill>
                <a:latin typeface="Calibri"/>
                <a:ea typeface="Calibri"/>
                <a:cs typeface="Calibri"/>
              </a:rPr>
              <a:t>
</a:t>
            </a:r>
            <a:r>
              <a:rPr lang="en-US" cap="none" sz="900" b="0" i="0" u="none" baseline="0">
                <a:solidFill>
                  <a:srgbClr val="808080"/>
                </a:solidFill>
              </a:rPr>
              <a:t>（印）</a:t>
            </a:r>
          </a:p>
        </xdr:txBody>
      </xdr:sp>
      <xdr:sp>
        <xdr:nvSpPr>
          <xdr:cNvPr id="6" name="正方形/長方形 6"/>
          <xdr:cNvSpPr>
            <a:spLocks/>
          </xdr:cNvSpPr>
        </xdr:nvSpPr>
        <xdr:spPr>
          <a:xfrm>
            <a:off x="71729" y="3473927"/>
            <a:ext cx="774813" cy="748397"/>
          </a:xfrm>
          <a:prstGeom prst="rect">
            <a:avLst/>
          </a:prstGeom>
          <a:solidFill>
            <a:srgbClr val="FFFFFF"/>
          </a:solidFill>
          <a:ln w="3175" cmpd="sng">
            <a:solidFill>
              <a:srgbClr val="7F7F7F"/>
            </a:solidFill>
            <a:headEnd type="none"/>
            <a:tailEnd type="none"/>
          </a:ln>
        </xdr:spPr>
        <xdr:txBody>
          <a:bodyPr vertOverflow="clip" wrap="square" lIns="36000" tIns="36000" rIns="36000" bIns="0"/>
          <a:p>
            <a:pPr algn="r">
              <a:defRPr/>
            </a:pPr>
            <a:r>
              <a:rPr lang="en-US" cap="none" sz="800" b="0" i="0" u="none" baseline="0">
                <a:solidFill>
                  <a:srgbClr val="808080"/>
                </a:solidFill>
                <a:latin typeface="Calibri"/>
                <a:ea typeface="Calibri"/>
                <a:cs typeface="Calibri"/>
              </a:rPr>
              <a:t>
</a:t>
            </a:r>
            <a:r>
              <a:rPr lang="en-US" cap="none" sz="700" b="0" i="0" u="none" baseline="0">
                <a:solidFill>
                  <a:srgbClr val="808080"/>
                </a:solidFill>
              </a:rPr>
              <a:t>字訂正</a:t>
            </a:r>
            <a:r>
              <a:rPr lang="en-US" cap="none" sz="700" b="0" i="0" u="none" baseline="0">
                <a:solidFill>
                  <a:srgbClr val="808080"/>
                </a:solidFill>
                <a:latin typeface="Calibri"/>
                <a:ea typeface="Calibri"/>
                <a:cs typeface="Calibri"/>
              </a:rPr>
              <a:t>
</a:t>
            </a:r>
            <a:r>
              <a:rPr lang="en-US" cap="none" sz="700" b="0" i="0" u="none" baseline="0">
                <a:solidFill>
                  <a:srgbClr val="808080"/>
                </a:solidFill>
                <a:latin typeface="Calibri"/>
                <a:ea typeface="Calibri"/>
                <a:cs typeface="Calibri"/>
              </a:rPr>
              <a:t>
</a:t>
            </a:r>
            <a:r>
              <a:rPr lang="en-US" cap="none" sz="700" b="0" i="0" u="none" baseline="0">
                <a:solidFill>
                  <a:srgbClr val="808080"/>
                </a:solidFill>
              </a:rPr>
              <a:t>字加入</a:t>
            </a:r>
            <a:r>
              <a:rPr lang="en-US" cap="none" sz="700" b="0" i="0" u="none" baseline="0">
                <a:solidFill>
                  <a:srgbClr val="808080"/>
                </a:solidFill>
                <a:latin typeface="Calibri"/>
                <a:ea typeface="Calibri"/>
                <a:cs typeface="Calibri"/>
              </a:rPr>
              <a:t>
</a:t>
            </a:r>
            <a:r>
              <a:rPr lang="en-US" cap="none" sz="700" b="0" i="0" u="none" baseline="0">
                <a:solidFill>
                  <a:srgbClr val="808080"/>
                </a:solidFill>
                <a:latin typeface="Calibri"/>
                <a:ea typeface="Calibri"/>
                <a:cs typeface="Calibri"/>
              </a:rPr>
              <a:t>
</a:t>
            </a:r>
            <a:r>
              <a:rPr lang="en-US" cap="none" sz="700" b="0" i="0" u="none" baseline="0">
                <a:solidFill>
                  <a:srgbClr val="808080"/>
                </a:solidFill>
              </a:rPr>
              <a:t>字削除</a:t>
            </a:r>
          </a:p>
        </xdr:txBody>
      </xdr:sp>
      <xdr:sp>
        <xdr:nvSpPr>
          <xdr:cNvPr id="7" name="正方形/長方形 7"/>
          <xdr:cNvSpPr>
            <a:spLocks/>
          </xdr:cNvSpPr>
        </xdr:nvSpPr>
        <xdr:spPr>
          <a:xfrm>
            <a:off x="71729" y="3150810"/>
            <a:ext cx="774813" cy="323117"/>
          </a:xfrm>
          <a:prstGeom prst="rect">
            <a:avLst/>
          </a:prstGeom>
          <a:solidFill>
            <a:srgbClr val="FFFFFF"/>
          </a:solidFill>
          <a:ln w="3175" cmpd="sng">
            <a:solidFill>
              <a:srgbClr val="7F7F7F"/>
            </a:solidFill>
            <a:headEnd type="none"/>
            <a:tailEnd type="none"/>
          </a:ln>
        </xdr:spPr>
        <xdr:txBody>
          <a:bodyPr vertOverflow="clip" wrap="square" lIns="36000" tIns="36000" rIns="36000" bIns="0" anchor="ctr"/>
          <a:p>
            <a:pPr algn="ctr">
              <a:defRPr/>
            </a:pPr>
            <a:r>
              <a:rPr lang="en-US" cap="none" sz="900" b="0" i="0" u="none" baseline="0">
                <a:solidFill>
                  <a:srgbClr val="808080"/>
                </a:solidFill>
              </a:rPr>
              <a:t>軽微事項の</a:t>
            </a:r>
            <a:r>
              <a:rPr lang="en-US" cap="none" sz="900" b="0" i="0" u="none" baseline="0">
                <a:solidFill>
                  <a:srgbClr val="808080"/>
                </a:solidFill>
                <a:latin typeface="Calibri"/>
                <a:ea typeface="Calibri"/>
                <a:cs typeface="Calibri"/>
              </a:rPr>
              <a:t>
</a:t>
            </a:r>
            <a:r>
              <a:rPr lang="en-US" cap="none" sz="900" b="0" i="0" u="none" baseline="0">
                <a:solidFill>
                  <a:srgbClr val="808080"/>
                </a:solidFill>
              </a:rPr>
              <a:t>修正委任欄</a:t>
            </a:r>
          </a:p>
        </xdr:txBody>
      </xdr:sp>
      <xdr:sp>
        <xdr:nvSpPr>
          <xdr:cNvPr id="8" name="正方形/長方形 8"/>
          <xdr:cNvSpPr>
            <a:spLocks/>
          </xdr:cNvSpPr>
        </xdr:nvSpPr>
        <xdr:spPr>
          <a:xfrm>
            <a:off x="81140" y="7051978"/>
            <a:ext cx="774813" cy="850559"/>
          </a:xfrm>
          <a:prstGeom prst="rect">
            <a:avLst/>
          </a:prstGeom>
          <a:solidFill>
            <a:srgbClr val="FFFFFF"/>
          </a:solidFill>
          <a:ln w="9525" cmpd="sng">
            <a:noFill/>
          </a:ln>
        </xdr:spPr>
        <xdr:txBody>
          <a:bodyPr vertOverflow="clip" wrap="square" lIns="36000" tIns="36000" rIns="36000" bIns="36000"/>
          <a:p>
            <a:pPr algn="l">
              <a:defRPr/>
            </a:pPr>
            <a:r>
              <a:rPr lang="en-US" cap="none" sz="700" b="0" i="0" u="none" baseline="0">
                <a:solidFill>
                  <a:srgbClr val="808080"/>
                </a:solidFill>
              </a:rPr>
              <a:t>事務局にて修正を行う対象は、単純な書き間違い、表記の統一、および記入漏れの補正に限ります。</a:t>
            </a:r>
            <a:r>
              <a:rPr lang="en-US" cap="none" sz="750" b="0" i="0" u="none" baseline="0">
                <a:solidFill>
                  <a:srgbClr val="808080"/>
                </a:solidFill>
              </a:rPr>
              <a:t>　　</a:t>
            </a:r>
            <a:r>
              <a:rPr lang="en-US" cap="none" sz="800" b="0" i="0" u="none" baseline="0">
                <a:solidFill>
                  <a:srgbClr val="808080"/>
                </a:solidFill>
              </a:rPr>
              <a:t>　　　</a:t>
            </a:r>
            <a:r>
              <a:rPr lang="en-US" cap="none" sz="800" b="0" i="0" u="none" baseline="0">
                <a:solidFill>
                  <a:srgbClr val="808080"/>
                </a:solidFill>
                <a:latin typeface="Calibri"/>
                <a:ea typeface="Calibri"/>
                <a:cs typeface="Calibri"/>
              </a:rPr>
              <a:t> </a:t>
            </a:r>
          </a:p>
        </xdr:txBody>
      </xdr:sp>
      <xdr:sp>
        <xdr:nvSpPr>
          <xdr:cNvPr id="9" name="正方形/長方形 9"/>
          <xdr:cNvSpPr>
            <a:spLocks/>
          </xdr:cNvSpPr>
        </xdr:nvSpPr>
        <xdr:spPr>
          <a:xfrm>
            <a:off x="71729" y="5878301"/>
            <a:ext cx="774813" cy="1173677"/>
          </a:xfrm>
          <a:prstGeom prst="rect">
            <a:avLst/>
          </a:prstGeom>
          <a:solidFill>
            <a:srgbClr val="FFFFFF"/>
          </a:solidFill>
          <a:ln w="3175" cmpd="sng">
            <a:solidFill>
              <a:srgbClr val="7F7F7F"/>
            </a:solidFill>
            <a:headEnd type="none"/>
            <a:tailEnd type="none"/>
          </a:ln>
        </xdr:spPr>
        <xdr:txBody>
          <a:bodyPr vertOverflow="clip" wrap="square" lIns="36000" tIns="36000" rIns="36000" bIns="36000"/>
          <a:p>
            <a:pPr algn="l">
              <a:defRPr/>
            </a:pPr>
            <a:r>
              <a:rPr lang="en-US" cap="none" sz="700" b="0" i="0" u="none" baseline="0">
                <a:solidFill>
                  <a:srgbClr val="808080"/>
                </a:solidFill>
              </a:rPr>
              <a:t>上記は、交付申請者･住宅の賃貸人の申し出に基づき、誤記を修正したものに相違ありません。</a:t>
            </a:r>
            <a:r>
              <a:rPr lang="en-US" cap="none" sz="700" b="0" i="0" u="none" baseline="0">
                <a:solidFill>
                  <a:srgbClr val="808080"/>
                </a:solidFill>
                <a:latin typeface="Calibri"/>
                <a:ea typeface="Calibri"/>
                <a:cs typeface="Calibri"/>
              </a:rPr>
              <a:t>
</a:t>
            </a:r>
            <a:r>
              <a:rPr lang="en-US" cap="none" sz="750" b="0" i="0" u="none" baseline="0">
                <a:solidFill>
                  <a:srgbClr val="808080"/>
                </a:solidFill>
                <a:latin typeface="Calibri"/>
                <a:ea typeface="Calibri"/>
                <a:cs typeface="Calibri"/>
              </a:rPr>
              <a:t>
</a:t>
            </a:r>
            <a:r>
              <a:rPr lang="en-US" cap="none" sz="600" b="0" i="0" u="none" baseline="0">
                <a:solidFill>
                  <a:srgbClr val="808080"/>
                </a:solidFill>
              </a:rPr>
              <a:t>　　　　年　</a:t>
            </a:r>
            <a:r>
              <a:rPr lang="en-US" cap="none" sz="600" b="0" i="0" u="none" baseline="0">
                <a:solidFill>
                  <a:srgbClr val="808080"/>
                </a:solidFill>
                <a:latin typeface="Calibri"/>
                <a:ea typeface="Calibri"/>
                <a:cs typeface="Calibri"/>
              </a:rPr>
              <a:t>  </a:t>
            </a:r>
            <a:r>
              <a:rPr lang="en-US" cap="none" sz="600" b="0" i="0" u="none" baseline="0">
                <a:solidFill>
                  <a:srgbClr val="808080"/>
                </a:solidFill>
              </a:rPr>
              <a:t>月　</a:t>
            </a:r>
            <a:r>
              <a:rPr lang="en-US" cap="none" sz="600" b="0" i="0" u="none" baseline="0">
                <a:solidFill>
                  <a:srgbClr val="808080"/>
                </a:solidFill>
                <a:latin typeface="Calibri"/>
                <a:ea typeface="Calibri"/>
                <a:cs typeface="Calibri"/>
              </a:rPr>
              <a:t>   </a:t>
            </a:r>
            <a:r>
              <a:rPr lang="en-US" cap="none" sz="600" b="0" i="0" u="none" baseline="0">
                <a:solidFill>
                  <a:srgbClr val="808080"/>
                </a:solidFill>
              </a:rPr>
              <a:t>日</a:t>
            </a:r>
            <a:r>
              <a:rPr lang="en-US" cap="none" sz="600" b="0" i="0" u="none" baseline="0">
                <a:solidFill>
                  <a:srgbClr val="808080"/>
                </a:solidFill>
                <a:latin typeface="Calibri"/>
                <a:ea typeface="Calibri"/>
                <a:cs typeface="Calibri"/>
              </a:rPr>
              <a:t>
</a:t>
            </a:r>
            <a:r>
              <a:rPr lang="en-US" cap="none" sz="700" b="0" i="0" u="none" baseline="0">
                <a:solidFill>
                  <a:srgbClr val="808080"/>
                </a:solidFill>
              </a:rPr>
              <a:t>事務局</a:t>
            </a:r>
            <a:r>
              <a:rPr lang="en-US" cap="none" sz="750" b="0" i="0" u="none" baseline="0">
                <a:solidFill>
                  <a:srgbClr val="808080"/>
                </a:solidFill>
              </a:rPr>
              <a:t>　　</a:t>
            </a:r>
            <a:r>
              <a:rPr lang="en-US" cap="none" sz="800" b="0" i="0" u="none" baseline="0">
                <a:solidFill>
                  <a:srgbClr val="808080"/>
                </a:solidFill>
              </a:rPr>
              <a:t>　　　</a:t>
            </a:r>
            <a:r>
              <a:rPr lang="en-US" cap="none" sz="800" b="0" i="0" u="none" baseline="0">
                <a:solidFill>
                  <a:srgbClr val="808080"/>
                </a:solidFill>
                <a:latin typeface="Calibri"/>
                <a:ea typeface="Calibri"/>
                <a:cs typeface="Calibri"/>
              </a:rPr>
              <a:t> </a:t>
            </a:r>
          </a:p>
        </xdr:txBody>
      </xdr:sp>
      <xdr:sp>
        <xdr:nvSpPr>
          <xdr:cNvPr id="10" name="正方形/長方形 10"/>
          <xdr:cNvSpPr>
            <a:spLocks/>
          </xdr:cNvSpPr>
        </xdr:nvSpPr>
        <xdr:spPr>
          <a:xfrm>
            <a:off x="71729" y="3150810"/>
            <a:ext cx="774813" cy="3901168"/>
          </a:xfrm>
          <a:prstGeom prst="rect">
            <a:avLst/>
          </a:prstGeom>
          <a:noFill/>
          <a:ln w="6350" cmpd="sng">
            <a:solidFill>
              <a:srgbClr val="7F7F7F"/>
            </a:solidFill>
            <a:headEnd type="none"/>
            <a:tailEnd type="none"/>
          </a:ln>
        </xdr:spPr>
        <xdr:txBody>
          <a:bodyPr vertOverflow="clip" wrap="square" lIns="36000" tIns="36000" rIns="36000" bIns="0"/>
          <a:p>
            <a:pPr algn="l">
              <a:defRPr/>
            </a:pPr>
            <a:r>
              <a:rPr lang="en-US" cap="none" u="none" baseline="0">
                <a:latin typeface="Calibri"/>
                <a:ea typeface="Calibri"/>
                <a:cs typeface="Calibri"/>
              </a:rPr>
              <a:t/>
            </a:r>
          </a:p>
        </xdr:txBody>
      </xdr:sp>
    </xdr:grpSp>
    <xdr:clientData/>
  </xdr:twoCellAnchor>
  <xdr:twoCellAnchor>
    <xdr:from>
      <xdr:col>39</xdr:col>
      <xdr:colOff>152400</xdr:colOff>
      <xdr:row>0</xdr:row>
      <xdr:rowOff>47625</xdr:rowOff>
    </xdr:from>
    <xdr:to>
      <xdr:col>46</xdr:col>
      <xdr:colOff>657225</xdr:colOff>
      <xdr:row>2</xdr:row>
      <xdr:rowOff>152400</xdr:rowOff>
    </xdr:to>
    <xdr:sp>
      <xdr:nvSpPr>
        <xdr:cNvPr id="11" name="角丸四角形 3"/>
        <xdr:cNvSpPr>
          <a:spLocks/>
        </xdr:cNvSpPr>
      </xdr:nvSpPr>
      <xdr:spPr>
        <a:xfrm>
          <a:off x="6686550" y="47625"/>
          <a:ext cx="2057400" cy="438150"/>
        </a:xfrm>
        <a:prstGeom prst="roundRect">
          <a:avLst/>
        </a:prstGeom>
        <a:solidFill>
          <a:srgbClr val="FFFFFF"/>
        </a:solidFill>
        <a:ln w="19050" cmpd="sng">
          <a:solidFill>
            <a:srgbClr val="000000"/>
          </a:solidFill>
          <a:headEnd type="none"/>
          <a:tailEnd type="none"/>
        </a:ln>
      </xdr:spPr>
      <xdr:txBody>
        <a:bodyPr vertOverflow="clip" wrap="square" lIns="36000" tIns="36000" rIns="36000" bIns="0"/>
        <a:p>
          <a:pPr algn="l">
            <a:defRPr/>
          </a:pPr>
          <a:r>
            <a:rPr lang="en-US" cap="none" sz="1000" b="0" i="0" u="none" baseline="0">
              <a:solidFill>
                <a:srgbClr val="000000"/>
              </a:solidFill>
            </a:rPr>
            <a:t>事務局から事業番号を発行されている事業者は、下欄にその番号をご記入下さい。</a:t>
          </a:r>
        </a:p>
      </xdr:txBody>
    </xdr:sp>
    <xdr:clientData/>
  </xdr:twoCellAnchor>
  <xdr:twoCellAnchor>
    <xdr:from>
      <xdr:col>40</xdr:col>
      <xdr:colOff>0</xdr:colOff>
      <xdr:row>18</xdr:row>
      <xdr:rowOff>0</xdr:rowOff>
    </xdr:from>
    <xdr:to>
      <xdr:col>46</xdr:col>
      <xdr:colOff>666750</xdr:colOff>
      <xdr:row>18</xdr:row>
      <xdr:rowOff>247650</xdr:rowOff>
    </xdr:to>
    <xdr:sp>
      <xdr:nvSpPr>
        <xdr:cNvPr id="12" name="角丸四角形 3"/>
        <xdr:cNvSpPr>
          <a:spLocks/>
        </xdr:cNvSpPr>
      </xdr:nvSpPr>
      <xdr:spPr>
        <a:xfrm>
          <a:off x="6696075" y="4619625"/>
          <a:ext cx="2057400" cy="247650"/>
        </a:xfrm>
        <a:prstGeom prst="roundRect">
          <a:avLst/>
        </a:prstGeom>
        <a:solidFill>
          <a:srgbClr val="FFFFFF"/>
        </a:solidFill>
        <a:ln w="38100" cmpd="sng">
          <a:solidFill>
            <a:srgbClr val="FF0000"/>
          </a:solidFill>
          <a:headEnd type="none"/>
          <a:tailEnd type="none"/>
        </a:ln>
      </xdr:spPr>
      <xdr:txBody>
        <a:bodyPr vertOverflow="clip" wrap="square" lIns="36000" tIns="36000" rIns="36000" bIns="0"/>
        <a:p>
          <a:pPr algn="l">
            <a:defRPr/>
          </a:pPr>
          <a:r>
            <a:rPr lang="en-US" cap="none" sz="1000" b="0" i="0" u="none" baseline="0">
              <a:solidFill>
                <a:srgbClr val="FF0000"/>
              </a:solidFill>
            </a:rPr>
            <a:t>住所は都道府県から記入してください。</a:t>
          </a:r>
        </a:p>
      </xdr:txBody>
    </xdr:sp>
    <xdr:clientData/>
  </xdr:twoCellAnchor>
  <xdr:twoCellAnchor>
    <xdr:from>
      <xdr:col>38</xdr:col>
      <xdr:colOff>66675</xdr:colOff>
      <xdr:row>18</xdr:row>
      <xdr:rowOff>123825</xdr:rowOff>
    </xdr:from>
    <xdr:to>
      <xdr:col>39</xdr:col>
      <xdr:colOff>142875</xdr:colOff>
      <xdr:row>18</xdr:row>
      <xdr:rowOff>123825</xdr:rowOff>
    </xdr:to>
    <xdr:sp>
      <xdr:nvSpPr>
        <xdr:cNvPr id="13" name="直線矢印コネクタ 15"/>
        <xdr:cNvSpPr>
          <a:spLocks/>
        </xdr:cNvSpPr>
      </xdr:nvSpPr>
      <xdr:spPr>
        <a:xfrm flipH="1">
          <a:off x="6438900" y="4743450"/>
          <a:ext cx="238125" cy="0"/>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40</xdr:col>
      <xdr:colOff>0</xdr:colOff>
      <xdr:row>26</xdr:row>
      <xdr:rowOff>0</xdr:rowOff>
    </xdr:from>
    <xdr:to>
      <xdr:col>46</xdr:col>
      <xdr:colOff>666750</xdr:colOff>
      <xdr:row>26</xdr:row>
      <xdr:rowOff>247650</xdr:rowOff>
    </xdr:to>
    <xdr:sp>
      <xdr:nvSpPr>
        <xdr:cNvPr id="14" name="角丸四角形 3"/>
        <xdr:cNvSpPr>
          <a:spLocks/>
        </xdr:cNvSpPr>
      </xdr:nvSpPr>
      <xdr:spPr>
        <a:xfrm>
          <a:off x="6696075" y="7019925"/>
          <a:ext cx="2057400" cy="247650"/>
        </a:xfrm>
        <a:prstGeom prst="roundRect">
          <a:avLst/>
        </a:prstGeom>
        <a:solidFill>
          <a:srgbClr val="FFFFFF"/>
        </a:solidFill>
        <a:ln w="38100" cmpd="sng">
          <a:solidFill>
            <a:srgbClr val="FF0000"/>
          </a:solidFill>
          <a:headEnd type="none"/>
          <a:tailEnd type="none"/>
        </a:ln>
      </xdr:spPr>
      <xdr:txBody>
        <a:bodyPr vertOverflow="clip" wrap="square" lIns="36000" tIns="36000" rIns="36000" bIns="0"/>
        <a:p>
          <a:pPr algn="l">
            <a:defRPr/>
          </a:pPr>
          <a:r>
            <a:rPr lang="en-US" cap="none" sz="1000" b="0" i="0" u="none" baseline="0">
              <a:solidFill>
                <a:srgbClr val="FF0000"/>
              </a:solidFill>
            </a:rPr>
            <a:t>住所は都道府県から記入してください。</a:t>
          </a:r>
        </a:p>
      </xdr:txBody>
    </xdr:sp>
    <xdr:clientData/>
  </xdr:twoCellAnchor>
  <xdr:twoCellAnchor>
    <xdr:from>
      <xdr:col>38</xdr:col>
      <xdr:colOff>66675</xdr:colOff>
      <xdr:row>26</xdr:row>
      <xdr:rowOff>123825</xdr:rowOff>
    </xdr:from>
    <xdr:to>
      <xdr:col>39</xdr:col>
      <xdr:colOff>142875</xdr:colOff>
      <xdr:row>26</xdr:row>
      <xdr:rowOff>123825</xdr:rowOff>
    </xdr:to>
    <xdr:sp>
      <xdr:nvSpPr>
        <xdr:cNvPr id="15" name="直線矢印コネクタ 18"/>
        <xdr:cNvSpPr>
          <a:spLocks/>
        </xdr:cNvSpPr>
      </xdr:nvSpPr>
      <xdr:spPr>
        <a:xfrm flipH="1">
          <a:off x="6438900" y="7143750"/>
          <a:ext cx="238125" cy="0"/>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40</xdr:col>
      <xdr:colOff>0</xdr:colOff>
      <xdr:row>33</xdr:row>
      <xdr:rowOff>0</xdr:rowOff>
    </xdr:from>
    <xdr:to>
      <xdr:col>46</xdr:col>
      <xdr:colOff>666750</xdr:colOff>
      <xdr:row>33</xdr:row>
      <xdr:rowOff>247650</xdr:rowOff>
    </xdr:to>
    <xdr:sp>
      <xdr:nvSpPr>
        <xdr:cNvPr id="16" name="角丸四角形 3"/>
        <xdr:cNvSpPr>
          <a:spLocks/>
        </xdr:cNvSpPr>
      </xdr:nvSpPr>
      <xdr:spPr>
        <a:xfrm>
          <a:off x="6696075" y="9210675"/>
          <a:ext cx="2057400" cy="247650"/>
        </a:xfrm>
        <a:prstGeom prst="roundRect">
          <a:avLst/>
        </a:prstGeom>
        <a:solidFill>
          <a:srgbClr val="FFFFFF"/>
        </a:solidFill>
        <a:ln w="38100" cmpd="sng">
          <a:solidFill>
            <a:srgbClr val="FF0000"/>
          </a:solidFill>
          <a:headEnd type="none"/>
          <a:tailEnd type="none"/>
        </a:ln>
      </xdr:spPr>
      <xdr:txBody>
        <a:bodyPr vertOverflow="clip" wrap="square" lIns="36000" tIns="36000" rIns="36000" bIns="0"/>
        <a:p>
          <a:pPr algn="l">
            <a:defRPr/>
          </a:pPr>
          <a:r>
            <a:rPr lang="en-US" cap="none" sz="1000" b="0" i="0" u="none" baseline="0">
              <a:solidFill>
                <a:srgbClr val="FF0000"/>
              </a:solidFill>
            </a:rPr>
            <a:t>住所は都道府県から記入してください。</a:t>
          </a:r>
        </a:p>
      </xdr:txBody>
    </xdr:sp>
    <xdr:clientData/>
  </xdr:twoCellAnchor>
  <xdr:twoCellAnchor>
    <xdr:from>
      <xdr:col>38</xdr:col>
      <xdr:colOff>66675</xdr:colOff>
      <xdr:row>33</xdr:row>
      <xdr:rowOff>123825</xdr:rowOff>
    </xdr:from>
    <xdr:to>
      <xdr:col>39</xdr:col>
      <xdr:colOff>142875</xdr:colOff>
      <xdr:row>33</xdr:row>
      <xdr:rowOff>123825</xdr:rowOff>
    </xdr:to>
    <xdr:sp>
      <xdr:nvSpPr>
        <xdr:cNvPr id="17" name="直線矢印コネクタ 20"/>
        <xdr:cNvSpPr>
          <a:spLocks/>
        </xdr:cNvSpPr>
      </xdr:nvSpPr>
      <xdr:spPr>
        <a:xfrm flipH="1">
          <a:off x="6438900" y="9334500"/>
          <a:ext cx="238125" cy="0"/>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304800</xdr:colOff>
      <xdr:row>10</xdr:row>
      <xdr:rowOff>0</xdr:rowOff>
    </xdr:from>
    <xdr:to>
      <xdr:col>27</xdr:col>
      <xdr:colOff>561975</xdr:colOff>
      <xdr:row>10</xdr:row>
      <xdr:rowOff>228600</xdr:rowOff>
    </xdr:to>
    <xdr:sp>
      <xdr:nvSpPr>
        <xdr:cNvPr id="1" name="角丸四角形 3"/>
        <xdr:cNvSpPr>
          <a:spLocks/>
        </xdr:cNvSpPr>
      </xdr:nvSpPr>
      <xdr:spPr>
        <a:xfrm>
          <a:off x="6705600" y="2162175"/>
          <a:ext cx="2057400" cy="228600"/>
        </a:xfrm>
        <a:prstGeom prst="roundRect">
          <a:avLst/>
        </a:prstGeom>
        <a:solidFill>
          <a:srgbClr val="FFFFFF"/>
        </a:solidFill>
        <a:ln w="38100" cmpd="sng">
          <a:solidFill>
            <a:srgbClr val="FF0000"/>
          </a:solidFill>
          <a:headEnd type="none"/>
          <a:tailEnd type="none"/>
        </a:ln>
      </xdr:spPr>
      <xdr:txBody>
        <a:bodyPr vertOverflow="clip" wrap="square" lIns="36000" tIns="36000" rIns="36000" bIns="0"/>
        <a:p>
          <a:pPr algn="l">
            <a:defRPr/>
          </a:pPr>
          <a:r>
            <a:rPr lang="en-US" cap="none" sz="1000" b="0" i="0" u="none" baseline="0">
              <a:solidFill>
                <a:srgbClr val="FF0000"/>
              </a:solidFill>
            </a:rPr>
            <a:t>住所は都道府県から記入してください。</a:t>
          </a:r>
        </a:p>
      </xdr:txBody>
    </xdr:sp>
    <xdr:clientData/>
  </xdr:twoCellAnchor>
  <xdr:twoCellAnchor>
    <xdr:from>
      <xdr:col>24</xdr:col>
      <xdr:colOff>66675</xdr:colOff>
      <xdr:row>10</xdr:row>
      <xdr:rowOff>114300</xdr:rowOff>
    </xdr:from>
    <xdr:to>
      <xdr:col>24</xdr:col>
      <xdr:colOff>295275</xdr:colOff>
      <xdr:row>10</xdr:row>
      <xdr:rowOff>114300</xdr:rowOff>
    </xdr:to>
    <xdr:sp>
      <xdr:nvSpPr>
        <xdr:cNvPr id="2" name="直線矢印コネクタ 2"/>
        <xdr:cNvSpPr>
          <a:spLocks/>
        </xdr:cNvSpPr>
      </xdr:nvSpPr>
      <xdr:spPr>
        <a:xfrm flipH="1">
          <a:off x="6467475" y="2276475"/>
          <a:ext cx="228600" cy="0"/>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39</xdr:row>
      <xdr:rowOff>85725</xdr:rowOff>
    </xdr:from>
    <xdr:to>
      <xdr:col>11</xdr:col>
      <xdr:colOff>38100</xdr:colOff>
      <xdr:row>39</xdr:row>
      <xdr:rowOff>85725</xdr:rowOff>
    </xdr:to>
    <xdr:sp>
      <xdr:nvSpPr>
        <xdr:cNvPr id="1" name="直線矢印コネクタ 1"/>
        <xdr:cNvSpPr>
          <a:spLocks/>
        </xdr:cNvSpPr>
      </xdr:nvSpPr>
      <xdr:spPr>
        <a:xfrm>
          <a:off x="2514600" y="8410575"/>
          <a:ext cx="257175" cy="0"/>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209550</xdr:colOff>
      <xdr:row>9</xdr:row>
      <xdr:rowOff>142875</xdr:rowOff>
    </xdr:from>
    <xdr:to>
      <xdr:col>27</xdr:col>
      <xdr:colOff>180975</xdr:colOff>
      <xdr:row>12</xdr:row>
      <xdr:rowOff>0</xdr:rowOff>
    </xdr:to>
    <xdr:grpSp>
      <xdr:nvGrpSpPr>
        <xdr:cNvPr id="1" name="グループ化 15"/>
        <xdr:cNvGrpSpPr>
          <a:grpSpLocks/>
        </xdr:cNvGrpSpPr>
      </xdr:nvGrpSpPr>
      <xdr:grpSpPr>
        <a:xfrm>
          <a:off x="8239125" y="2114550"/>
          <a:ext cx="409575" cy="600075"/>
          <a:chOff x="3912708" y="1460319"/>
          <a:chExt cx="197633" cy="754448"/>
        </a:xfrm>
        <a:solidFill>
          <a:srgbClr val="FFFFFF"/>
        </a:solidFill>
      </xdr:grpSpPr>
      <xdr:sp>
        <xdr:nvSpPr>
          <xdr:cNvPr id="2" name="Rectangle 5"/>
          <xdr:cNvSpPr>
            <a:spLocks/>
          </xdr:cNvSpPr>
        </xdr:nvSpPr>
        <xdr:spPr>
          <a:xfrm>
            <a:off x="3920762" y="1460319"/>
            <a:ext cx="189579" cy="191630"/>
          </a:xfrm>
          <a:prstGeom prst="rect">
            <a:avLst/>
          </a:prstGeom>
          <a:noFill/>
          <a:ln w="9525" cmpd="sng">
            <a:noFill/>
          </a:ln>
        </xdr:spPr>
        <xdr:txBody>
          <a:bodyPr vertOverflow="clip" wrap="square" lIns="27432" tIns="18288" rIns="0" bIns="0" anchor="ctr"/>
          <a:p>
            <a:pPr algn="ctr">
              <a:defRPr/>
            </a:pPr>
            <a:r>
              <a:rPr lang="en-US" cap="none" sz="1100" b="0" i="0" u="none" baseline="0">
                <a:solidFill>
                  <a:srgbClr val="969696"/>
                </a:solidFill>
              </a:rPr>
              <a:t>㊞</a:t>
            </a:r>
          </a:p>
        </xdr:txBody>
      </xdr:sp>
      <xdr:sp>
        <xdr:nvSpPr>
          <xdr:cNvPr id="3" name="Rectangle 5"/>
          <xdr:cNvSpPr>
            <a:spLocks/>
          </xdr:cNvSpPr>
        </xdr:nvSpPr>
        <xdr:spPr>
          <a:xfrm>
            <a:off x="3912708" y="2023137"/>
            <a:ext cx="189579" cy="191630"/>
          </a:xfrm>
          <a:prstGeom prst="rect">
            <a:avLst/>
          </a:prstGeom>
          <a:noFill/>
          <a:ln w="9525" cmpd="sng">
            <a:noFill/>
          </a:ln>
        </xdr:spPr>
        <xdr:txBody>
          <a:bodyPr vertOverflow="clip" wrap="square" lIns="27432" tIns="18288" rIns="0" bIns="0" anchor="ctr"/>
          <a:p>
            <a:pPr algn="ctr">
              <a:defRPr/>
            </a:pPr>
            <a:r>
              <a:rPr lang="en-US" cap="none" sz="1100" b="0" i="0" u="none" baseline="0">
                <a:solidFill>
                  <a:srgbClr val="969696"/>
                </a:solidFill>
              </a:rPr>
              <a:t>㊞</a:t>
            </a:r>
          </a:p>
        </xdr:txBody>
      </xdr:sp>
    </xdr:grpSp>
    <xdr:clientData/>
  </xdr:twoCellAnchor>
  <xdr:twoCellAnchor>
    <xdr:from>
      <xdr:col>20</xdr:col>
      <xdr:colOff>38100</xdr:colOff>
      <xdr:row>10</xdr:row>
      <xdr:rowOff>28575</xdr:rowOff>
    </xdr:from>
    <xdr:to>
      <xdr:col>26</xdr:col>
      <xdr:colOff>38100</xdr:colOff>
      <xdr:row>13</xdr:row>
      <xdr:rowOff>295275</xdr:rowOff>
    </xdr:to>
    <xdr:sp>
      <xdr:nvSpPr>
        <xdr:cNvPr id="4" name="角丸四角形吹き出し 4"/>
        <xdr:cNvSpPr>
          <a:spLocks/>
        </xdr:cNvSpPr>
      </xdr:nvSpPr>
      <xdr:spPr>
        <a:xfrm>
          <a:off x="6972300" y="2152650"/>
          <a:ext cx="1314450" cy="1295400"/>
        </a:xfrm>
        <a:prstGeom prst="wedgeRoundRectCallout">
          <a:avLst>
            <a:gd name="adj1" fmla="val -66009"/>
            <a:gd name="adj2" fmla="val -23092"/>
          </a:avLst>
        </a:prstGeom>
        <a:solidFill>
          <a:srgbClr val="D5D4C9"/>
        </a:solid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印刷した用紙にて、</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各人ごとに内容を</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確認し、</a:t>
          </a:r>
          <a:r>
            <a:rPr lang="en-US" cap="none" sz="1100" b="0" i="0" u="none" baseline="0">
              <a:solidFill>
                <a:srgbClr val="FF0000"/>
              </a:solidFill>
            </a:rPr>
            <a:t>手書きで</a:t>
          </a:r>
          <a:r>
            <a:rPr lang="en-US" cap="none" sz="1100" b="0" i="0" u="none" baseline="0">
              <a:solidFill>
                <a:srgbClr val="FF0000"/>
              </a:solidFill>
            </a:rPr>
            <a:t>
</a:t>
          </a:r>
          <a:r>
            <a:rPr lang="en-US" cap="none" sz="1100" b="0" i="0" u="none" baseline="0">
              <a:solidFill>
                <a:srgbClr val="000000"/>
              </a:solidFill>
            </a:rPr>
            <a:t>
</a:t>
          </a:r>
          <a:r>
            <a:rPr lang="en-US" cap="none" sz="1100" b="0" i="0" u="none" baseline="0">
              <a:solidFill>
                <a:srgbClr val="000000"/>
              </a:solidFill>
            </a:rPr>
            <a:t>チェックを入れて</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押印してください。</a:t>
          </a:r>
        </a:p>
      </xdr:txBody>
    </xdr:sp>
    <xdr:clientData/>
  </xdr:twoCellAnchor>
  <xdr:twoCellAnchor>
    <xdr:from>
      <xdr:col>17</xdr:col>
      <xdr:colOff>171450</xdr:colOff>
      <xdr:row>3</xdr:row>
      <xdr:rowOff>142875</xdr:rowOff>
    </xdr:from>
    <xdr:to>
      <xdr:col>20</xdr:col>
      <xdr:colOff>114300</xdr:colOff>
      <xdr:row>4</xdr:row>
      <xdr:rowOff>0</xdr:rowOff>
    </xdr:to>
    <xdr:sp>
      <xdr:nvSpPr>
        <xdr:cNvPr id="5" name="テキスト ボックス 15"/>
        <xdr:cNvSpPr txBox="1">
          <a:spLocks noChangeArrowheads="1"/>
        </xdr:cNvSpPr>
      </xdr:nvSpPr>
      <xdr:spPr>
        <a:xfrm>
          <a:off x="6276975" y="590550"/>
          <a:ext cx="771525" cy="295275"/>
        </a:xfrm>
        <a:prstGeom prst="rect">
          <a:avLst/>
        </a:prstGeom>
        <a:noFill/>
        <a:ln w="9525" cmpd="sng">
          <a:noFill/>
        </a:ln>
      </xdr:spPr>
      <xdr:txBody>
        <a:bodyPr vertOverflow="clip" wrap="square"/>
        <a:p>
          <a:pPr algn="l">
            <a:defRPr/>
          </a:pPr>
          <a:r>
            <a:rPr lang="en-US" cap="none" sz="1000" b="0" i="0" u="none" baseline="0">
              <a:solidFill>
                <a:srgbClr val="808080"/>
              </a:solidFill>
              <a:latin typeface="ＭＳ ゴシック"/>
              <a:ea typeface="ＭＳ ゴシック"/>
              <a:cs typeface="ＭＳ ゴシック"/>
            </a:rPr>
            <a:t>(</a:t>
          </a:r>
          <a:r>
            <a:rPr lang="en-US" cap="none" sz="1000" b="0" i="0" u="none" baseline="0">
              <a:solidFill>
                <a:srgbClr val="808080"/>
              </a:solidFill>
              <a:latin typeface="ＭＳ ゴシック"/>
              <a:ea typeface="ＭＳ ゴシック"/>
              <a:cs typeface="ＭＳ ゴシック"/>
            </a:rPr>
            <a:t>実印</a:t>
          </a:r>
          <a:r>
            <a:rPr lang="en-US" cap="none" sz="1000" b="0" i="0" u="none" baseline="0">
              <a:solidFill>
                <a:srgbClr val="808080"/>
              </a:solidFill>
              <a:latin typeface="ＭＳ ゴシック"/>
              <a:ea typeface="ＭＳ ゴシック"/>
              <a:cs typeface="ＭＳ ゴシック"/>
            </a:rPr>
            <a:t>)</a:t>
          </a:r>
        </a:p>
      </xdr:txBody>
    </xdr:sp>
    <xdr:clientData/>
  </xdr:twoCellAnchor>
  <xdr:twoCellAnchor>
    <xdr:from>
      <xdr:col>17</xdr:col>
      <xdr:colOff>285750</xdr:colOff>
      <xdr:row>4</xdr:row>
      <xdr:rowOff>142875</xdr:rowOff>
    </xdr:from>
    <xdr:to>
      <xdr:col>19</xdr:col>
      <xdr:colOff>142875</xdr:colOff>
      <xdr:row>5</xdr:row>
      <xdr:rowOff>0</xdr:rowOff>
    </xdr:to>
    <xdr:sp>
      <xdr:nvSpPr>
        <xdr:cNvPr id="6" name="テキスト ボックス 16"/>
        <xdr:cNvSpPr txBox="1">
          <a:spLocks noChangeArrowheads="1"/>
        </xdr:cNvSpPr>
      </xdr:nvSpPr>
      <xdr:spPr>
        <a:xfrm>
          <a:off x="6391275" y="1028700"/>
          <a:ext cx="466725" cy="295275"/>
        </a:xfrm>
        <a:prstGeom prst="rect">
          <a:avLst/>
        </a:prstGeom>
        <a:noFill/>
        <a:ln w="9525" cmpd="sng">
          <a:noFill/>
        </a:ln>
      </xdr:spPr>
      <xdr:txBody>
        <a:bodyPr vertOverflow="clip" wrap="square"/>
        <a:p>
          <a:pPr algn="l">
            <a:defRPr/>
          </a:pPr>
          <a:r>
            <a:rPr lang="en-US" cap="none" sz="1000" b="0" i="0" u="none" baseline="0">
              <a:solidFill>
                <a:srgbClr val="808080"/>
              </a:solidFill>
              <a:latin typeface="ＭＳ ゴシック"/>
              <a:ea typeface="ＭＳ ゴシック"/>
              <a:cs typeface="ＭＳ ゴシック"/>
            </a:rPr>
            <a:t>(</a:t>
          </a:r>
          <a:r>
            <a:rPr lang="en-US" cap="none" sz="1000" b="0" i="0" u="none" baseline="0">
              <a:solidFill>
                <a:srgbClr val="808080"/>
              </a:solidFill>
              <a:latin typeface="ＭＳ ゴシック"/>
              <a:ea typeface="ＭＳ ゴシック"/>
              <a:cs typeface="ＭＳ ゴシック"/>
            </a:rPr>
            <a:t>印</a:t>
          </a:r>
          <a:r>
            <a:rPr lang="en-US" cap="none" sz="1000" b="0" i="0" u="none" baseline="0">
              <a:solidFill>
                <a:srgbClr val="808080"/>
              </a:solidFill>
              <a:latin typeface="ＭＳ ゴシック"/>
              <a:ea typeface="ＭＳ ゴシック"/>
              <a:cs typeface="ＭＳ ゴシック"/>
            </a:rPr>
            <a:t>)</a:t>
          </a:r>
        </a:p>
      </xdr:txBody>
    </xdr:sp>
    <xdr:clientData/>
  </xdr:twoCellAnchor>
  <xdr:twoCellAnchor>
    <xdr:from>
      <xdr:col>0</xdr:col>
      <xdr:colOff>57150</xdr:colOff>
      <xdr:row>13</xdr:row>
      <xdr:rowOff>0</xdr:rowOff>
    </xdr:from>
    <xdr:to>
      <xdr:col>3</xdr:col>
      <xdr:colOff>66675</xdr:colOff>
      <xdr:row>21</xdr:row>
      <xdr:rowOff>819150</xdr:rowOff>
    </xdr:to>
    <xdr:grpSp>
      <xdr:nvGrpSpPr>
        <xdr:cNvPr id="7" name="グループ化 18"/>
        <xdr:cNvGrpSpPr>
          <a:grpSpLocks/>
        </xdr:cNvGrpSpPr>
      </xdr:nvGrpSpPr>
      <xdr:grpSpPr>
        <a:xfrm>
          <a:off x="57150" y="3152775"/>
          <a:ext cx="685800" cy="5372100"/>
          <a:chOff x="71729" y="3150810"/>
          <a:chExt cx="784224" cy="4751727"/>
        </a:xfrm>
        <a:solidFill>
          <a:srgbClr val="FFFFFF"/>
        </a:solidFill>
      </xdr:grpSpPr>
      <xdr:sp>
        <xdr:nvSpPr>
          <xdr:cNvPr id="8" name="Rectangle 7"/>
          <xdr:cNvSpPr>
            <a:spLocks/>
          </xdr:cNvSpPr>
        </xdr:nvSpPr>
        <xdr:spPr>
          <a:xfrm>
            <a:off x="298566" y="3336127"/>
            <a:ext cx="151159" cy="539321"/>
          </a:xfrm>
          <a:prstGeom prst="rect">
            <a:avLst/>
          </a:prstGeom>
          <a:noFill/>
          <a:ln w="9525" cmpd="sng">
            <a:noFill/>
          </a:ln>
        </xdr:spPr>
        <xdr:txBody>
          <a:bodyPr vertOverflow="clip" wrap="square" lIns="27432" tIns="18288" rIns="0" bIns="0" anchor="ctr"/>
          <a:p>
            <a:pPr algn="ctr">
              <a:defRPr/>
            </a:pPr>
            <a:r>
              <a:rPr lang="en-US" cap="none" sz="1100" b="0" i="0" u="none" baseline="0">
                <a:solidFill>
                  <a:srgbClr val="969696"/>
                </a:solidFill>
              </a:rPr>
              <a:t>㊞</a:t>
            </a:r>
          </a:p>
        </xdr:txBody>
      </xdr:sp>
      <xdr:sp>
        <xdr:nvSpPr>
          <xdr:cNvPr id="9" name="Rectangle 7"/>
          <xdr:cNvSpPr>
            <a:spLocks/>
          </xdr:cNvSpPr>
        </xdr:nvSpPr>
        <xdr:spPr>
          <a:xfrm>
            <a:off x="307976" y="5670413"/>
            <a:ext cx="160570" cy="547637"/>
          </a:xfrm>
          <a:prstGeom prst="rect">
            <a:avLst/>
          </a:prstGeom>
          <a:noFill/>
          <a:ln w="9525" cmpd="sng">
            <a:noFill/>
          </a:ln>
        </xdr:spPr>
        <xdr:txBody>
          <a:bodyPr vertOverflow="clip" wrap="square" lIns="27432" tIns="18288" rIns="0" bIns="0" anchor="ctr"/>
          <a:p>
            <a:pPr algn="ctr">
              <a:defRPr/>
            </a:pPr>
            <a:r>
              <a:rPr lang="en-US" cap="none" sz="1100" b="0" i="0" u="none" baseline="0">
                <a:solidFill>
                  <a:srgbClr val="969696"/>
                </a:solidFill>
              </a:rPr>
              <a:t>㊞</a:t>
            </a:r>
          </a:p>
        </xdr:txBody>
      </xdr:sp>
      <xdr:sp>
        <xdr:nvSpPr>
          <xdr:cNvPr id="10" name="正方形/長方形 20"/>
          <xdr:cNvSpPr>
            <a:spLocks/>
          </xdr:cNvSpPr>
        </xdr:nvSpPr>
        <xdr:spPr>
          <a:xfrm>
            <a:off x="71729" y="4212821"/>
            <a:ext cx="774813" cy="833928"/>
          </a:xfrm>
          <a:prstGeom prst="rect">
            <a:avLst/>
          </a:prstGeom>
          <a:solidFill>
            <a:srgbClr val="FFFFFF"/>
          </a:solidFill>
          <a:ln w="3175" cmpd="sng">
            <a:solidFill>
              <a:srgbClr val="7F7F7F"/>
            </a:solidFill>
            <a:headEnd type="none"/>
            <a:tailEnd type="none"/>
          </a:ln>
        </xdr:spPr>
        <xdr:txBody>
          <a:bodyPr vertOverflow="clip" wrap="square" lIns="36000" tIns="36000" rIns="91440" bIns="45720"/>
          <a:p>
            <a:pPr algn="l">
              <a:defRPr/>
            </a:pPr>
            <a:r>
              <a:rPr lang="en-US" cap="none" sz="800" b="0" i="0" u="none" baseline="0">
                <a:solidFill>
                  <a:srgbClr val="808080"/>
                </a:solidFill>
              </a:rPr>
              <a:t>交付申請者</a:t>
            </a:r>
            <a:r>
              <a:rPr lang="en-US" cap="none" sz="800" b="0" i="0" u="none" baseline="0">
                <a:solidFill>
                  <a:srgbClr val="808080"/>
                </a:solidFill>
                <a:latin typeface="Calibri"/>
                <a:ea typeface="Calibri"/>
                <a:cs typeface="Calibri"/>
              </a:rPr>
              <a:t>
</a:t>
            </a:r>
            <a:r>
              <a:rPr lang="en-US" cap="none" sz="600" b="0" i="0" u="none" baseline="0">
                <a:solidFill>
                  <a:srgbClr val="808080"/>
                </a:solidFill>
                <a:latin typeface="Calibri"/>
                <a:ea typeface="Calibri"/>
                <a:cs typeface="Calibri"/>
              </a:rPr>
              <a:t>
</a:t>
            </a:r>
            <a:r>
              <a:rPr lang="en-US" cap="none" sz="800" b="0" i="0" u="none" baseline="0">
                <a:solidFill>
                  <a:srgbClr val="808080"/>
                </a:solidFill>
                <a:latin typeface="Calibri"/>
                <a:ea typeface="Calibri"/>
                <a:cs typeface="Calibri"/>
              </a:rPr>
              <a:t>
</a:t>
            </a:r>
            <a:r>
              <a:rPr lang="en-US" cap="none" sz="900" b="0" i="0" u="none" baseline="0">
                <a:solidFill>
                  <a:srgbClr val="808080"/>
                </a:solidFill>
              </a:rPr>
              <a:t>（実印）</a:t>
            </a:r>
          </a:p>
        </xdr:txBody>
      </xdr:sp>
      <xdr:sp>
        <xdr:nvSpPr>
          <xdr:cNvPr id="11" name="正方形/長方形 21"/>
          <xdr:cNvSpPr>
            <a:spLocks/>
          </xdr:cNvSpPr>
        </xdr:nvSpPr>
        <xdr:spPr>
          <a:xfrm>
            <a:off x="71729" y="5046749"/>
            <a:ext cx="774813" cy="833928"/>
          </a:xfrm>
          <a:prstGeom prst="rect">
            <a:avLst/>
          </a:prstGeom>
          <a:solidFill>
            <a:srgbClr val="FFFFFF"/>
          </a:solidFill>
          <a:ln w="3175" cmpd="sng">
            <a:solidFill>
              <a:srgbClr val="7F7F7F"/>
            </a:solidFill>
            <a:headEnd type="none"/>
            <a:tailEnd type="none"/>
          </a:ln>
        </xdr:spPr>
        <xdr:txBody>
          <a:bodyPr vertOverflow="clip" wrap="square" lIns="36000" tIns="36000" rIns="91440" bIns="45720"/>
          <a:p>
            <a:pPr algn="l">
              <a:defRPr/>
            </a:pPr>
            <a:r>
              <a:rPr lang="en-US" cap="none" sz="800" b="0" i="0" u="none" baseline="0">
                <a:solidFill>
                  <a:srgbClr val="808080"/>
                </a:solidFill>
              </a:rPr>
              <a:t>住宅の賃貸人</a:t>
            </a:r>
            <a:r>
              <a:rPr lang="en-US" cap="none" sz="800" b="0" i="0" u="none" baseline="0">
                <a:solidFill>
                  <a:srgbClr val="808080"/>
                </a:solidFill>
                <a:latin typeface="Calibri"/>
                <a:ea typeface="Calibri"/>
                <a:cs typeface="Calibri"/>
              </a:rPr>
              <a:t>
</a:t>
            </a:r>
            <a:r>
              <a:rPr lang="en-US" cap="none" sz="600" b="0" i="0" u="none" baseline="0">
                <a:solidFill>
                  <a:srgbClr val="808080"/>
                </a:solidFill>
                <a:latin typeface="Calibri"/>
                <a:ea typeface="Calibri"/>
                <a:cs typeface="Calibri"/>
              </a:rPr>
              <a:t>
</a:t>
            </a:r>
            <a:r>
              <a:rPr lang="en-US" cap="none" sz="800" b="0" i="0" u="none" baseline="0">
                <a:solidFill>
                  <a:srgbClr val="808080"/>
                </a:solidFill>
                <a:latin typeface="Calibri"/>
                <a:ea typeface="Calibri"/>
                <a:cs typeface="Calibri"/>
              </a:rPr>
              <a:t>
</a:t>
            </a:r>
            <a:r>
              <a:rPr lang="en-US" cap="none" sz="900" b="0" i="0" u="none" baseline="0">
                <a:solidFill>
                  <a:srgbClr val="808080"/>
                </a:solidFill>
              </a:rPr>
              <a:t>（印）</a:t>
            </a:r>
          </a:p>
        </xdr:txBody>
      </xdr:sp>
      <xdr:sp>
        <xdr:nvSpPr>
          <xdr:cNvPr id="12" name="正方形/長方形 22"/>
          <xdr:cNvSpPr>
            <a:spLocks/>
          </xdr:cNvSpPr>
        </xdr:nvSpPr>
        <xdr:spPr>
          <a:xfrm>
            <a:off x="71729" y="3479867"/>
            <a:ext cx="774813" cy="749585"/>
          </a:xfrm>
          <a:prstGeom prst="rect">
            <a:avLst/>
          </a:prstGeom>
          <a:solidFill>
            <a:srgbClr val="FFFFFF"/>
          </a:solidFill>
          <a:ln w="3175" cmpd="sng">
            <a:solidFill>
              <a:srgbClr val="7F7F7F"/>
            </a:solidFill>
            <a:headEnd type="none"/>
            <a:tailEnd type="none"/>
          </a:ln>
        </xdr:spPr>
        <xdr:txBody>
          <a:bodyPr vertOverflow="clip" wrap="square" lIns="36000" tIns="36000" rIns="36000" bIns="0"/>
          <a:p>
            <a:pPr algn="r">
              <a:defRPr/>
            </a:pPr>
            <a:r>
              <a:rPr lang="en-US" cap="none" sz="800" b="0" i="0" u="none" baseline="0">
                <a:solidFill>
                  <a:srgbClr val="808080"/>
                </a:solidFill>
                <a:latin typeface="Calibri"/>
                <a:ea typeface="Calibri"/>
                <a:cs typeface="Calibri"/>
              </a:rPr>
              <a:t>
</a:t>
            </a:r>
            <a:r>
              <a:rPr lang="en-US" cap="none" sz="700" b="0" i="0" u="none" baseline="0">
                <a:solidFill>
                  <a:srgbClr val="808080"/>
                </a:solidFill>
              </a:rPr>
              <a:t>字訂正</a:t>
            </a:r>
            <a:r>
              <a:rPr lang="en-US" cap="none" sz="700" b="0" i="0" u="none" baseline="0">
                <a:solidFill>
                  <a:srgbClr val="808080"/>
                </a:solidFill>
                <a:latin typeface="Calibri"/>
                <a:ea typeface="Calibri"/>
                <a:cs typeface="Calibri"/>
              </a:rPr>
              <a:t>
</a:t>
            </a:r>
            <a:r>
              <a:rPr lang="en-US" cap="none" sz="700" b="0" i="0" u="none" baseline="0">
                <a:solidFill>
                  <a:srgbClr val="808080"/>
                </a:solidFill>
                <a:latin typeface="Calibri"/>
                <a:ea typeface="Calibri"/>
                <a:cs typeface="Calibri"/>
              </a:rPr>
              <a:t>
</a:t>
            </a:r>
            <a:r>
              <a:rPr lang="en-US" cap="none" sz="700" b="0" i="0" u="none" baseline="0">
                <a:solidFill>
                  <a:srgbClr val="808080"/>
                </a:solidFill>
              </a:rPr>
              <a:t>字加入</a:t>
            </a:r>
            <a:r>
              <a:rPr lang="en-US" cap="none" sz="700" b="0" i="0" u="none" baseline="0">
                <a:solidFill>
                  <a:srgbClr val="808080"/>
                </a:solidFill>
                <a:latin typeface="Calibri"/>
                <a:ea typeface="Calibri"/>
                <a:cs typeface="Calibri"/>
              </a:rPr>
              <a:t>
</a:t>
            </a:r>
            <a:r>
              <a:rPr lang="en-US" cap="none" sz="700" b="0" i="0" u="none" baseline="0">
                <a:solidFill>
                  <a:srgbClr val="808080"/>
                </a:solidFill>
                <a:latin typeface="Calibri"/>
                <a:ea typeface="Calibri"/>
                <a:cs typeface="Calibri"/>
              </a:rPr>
              <a:t>
</a:t>
            </a:r>
            <a:r>
              <a:rPr lang="en-US" cap="none" sz="700" b="0" i="0" u="none" baseline="0">
                <a:solidFill>
                  <a:srgbClr val="808080"/>
                </a:solidFill>
              </a:rPr>
              <a:t>字削除</a:t>
            </a:r>
          </a:p>
        </xdr:txBody>
      </xdr:sp>
      <xdr:sp>
        <xdr:nvSpPr>
          <xdr:cNvPr id="13" name="正方形/長方形 23"/>
          <xdr:cNvSpPr>
            <a:spLocks/>
          </xdr:cNvSpPr>
        </xdr:nvSpPr>
        <xdr:spPr>
          <a:xfrm>
            <a:off x="71729" y="3150810"/>
            <a:ext cx="774813" cy="329057"/>
          </a:xfrm>
          <a:prstGeom prst="rect">
            <a:avLst/>
          </a:prstGeom>
          <a:solidFill>
            <a:srgbClr val="FFFFFF"/>
          </a:solidFill>
          <a:ln w="3175" cmpd="sng">
            <a:solidFill>
              <a:srgbClr val="7F7F7F"/>
            </a:solidFill>
            <a:headEnd type="none"/>
            <a:tailEnd type="none"/>
          </a:ln>
        </xdr:spPr>
        <xdr:txBody>
          <a:bodyPr vertOverflow="clip" wrap="square" lIns="36000" tIns="36000" rIns="36000" bIns="0" anchor="ctr"/>
          <a:p>
            <a:pPr algn="ctr">
              <a:defRPr/>
            </a:pPr>
            <a:r>
              <a:rPr lang="en-US" cap="none" sz="900" b="0" i="0" u="none" baseline="0">
                <a:solidFill>
                  <a:srgbClr val="808080"/>
                </a:solidFill>
              </a:rPr>
              <a:t>軽微事項の</a:t>
            </a:r>
            <a:r>
              <a:rPr lang="en-US" cap="none" sz="900" b="0" i="0" u="none" baseline="0">
                <a:solidFill>
                  <a:srgbClr val="808080"/>
                </a:solidFill>
                <a:latin typeface="Calibri"/>
                <a:ea typeface="Calibri"/>
                <a:cs typeface="Calibri"/>
              </a:rPr>
              <a:t>
</a:t>
            </a:r>
            <a:r>
              <a:rPr lang="en-US" cap="none" sz="900" b="0" i="0" u="none" baseline="0">
                <a:solidFill>
                  <a:srgbClr val="808080"/>
                </a:solidFill>
              </a:rPr>
              <a:t>修正委任欄</a:t>
            </a:r>
          </a:p>
        </xdr:txBody>
      </xdr:sp>
      <xdr:sp>
        <xdr:nvSpPr>
          <xdr:cNvPr id="14" name="正方形/長方形 24"/>
          <xdr:cNvSpPr>
            <a:spLocks/>
          </xdr:cNvSpPr>
        </xdr:nvSpPr>
        <xdr:spPr>
          <a:xfrm>
            <a:off x="81140" y="7051978"/>
            <a:ext cx="774813" cy="850559"/>
          </a:xfrm>
          <a:prstGeom prst="rect">
            <a:avLst/>
          </a:prstGeom>
          <a:solidFill>
            <a:srgbClr val="FFFFFF"/>
          </a:solidFill>
          <a:ln w="9525" cmpd="sng">
            <a:noFill/>
          </a:ln>
        </xdr:spPr>
        <xdr:txBody>
          <a:bodyPr vertOverflow="clip" wrap="square" lIns="36000" tIns="36000" rIns="36000" bIns="36000"/>
          <a:p>
            <a:pPr algn="l">
              <a:defRPr/>
            </a:pPr>
            <a:r>
              <a:rPr lang="en-US" cap="none" sz="700" b="0" i="0" u="none" baseline="0">
                <a:solidFill>
                  <a:srgbClr val="808080"/>
                </a:solidFill>
              </a:rPr>
              <a:t>事務局にて修正を行う対象は、単純な書き間違い、表記の統一、および記入漏れの補正に限ります。</a:t>
            </a:r>
            <a:r>
              <a:rPr lang="en-US" cap="none" sz="750" b="0" i="0" u="none" baseline="0">
                <a:solidFill>
                  <a:srgbClr val="808080"/>
                </a:solidFill>
              </a:rPr>
              <a:t>　　</a:t>
            </a:r>
            <a:r>
              <a:rPr lang="en-US" cap="none" sz="800" b="0" i="0" u="none" baseline="0">
                <a:solidFill>
                  <a:srgbClr val="808080"/>
                </a:solidFill>
              </a:rPr>
              <a:t>　　　</a:t>
            </a:r>
            <a:r>
              <a:rPr lang="en-US" cap="none" sz="800" b="0" i="0" u="none" baseline="0">
                <a:solidFill>
                  <a:srgbClr val="808080"/>
                </a:solidFill>
                <a:latin typeface="Calibri"/>
                <a:ea typeface="Calibri"/>
                <a:cs typeface="Calibri"/>
              </a:rPr>
              <a:t> </a:t>
            </a:r>
          </a:p>
        </xdr:txBody>
      </xdr:sp>
      <xdr:sp>
        <xdr:nvSpPr>
          <xdr:cNvPr id="15" name="正方形/長方形 25"/>
          <xdr:cNvSpPr>
            <a:spLocks/>
          </xdr:cNvSpPr>
        </xdr:nvSpPr>
        <xdr:spPr>
          <a:xfrm>
            <a:off x="71729" y="5880677"/>
            <a:ext cx="774813" cy="1171301"/>
          </a:xfrm>
          <a:prstGeom prst="rect">
            <a:avLst/>
          </a:prstGeom>
          <a:solidFill>
            <a:srgbClr val="FFFFFF"/>
          </a:solidFill>
          <a:ln w="3175" cmpd="sng">
            <a:solidFill>
              <a:srgbClr val="7F7F7F"/>
            </a:solidFill>
            <a:headEnd type="none"/>
            <a:tailEnd type="none"/>
          </a:ln>
        </xdr:spPr>
        <xdr:txBody>
          <a:bodyPr vertOverflow="clip" wrap="square" lIns="36000" tIns="36000" rIns="36000" bIns="36000"/>
          <a:p>
            <a:pPr algn="l">
              <a:defRPr/>
            </a:pPr>
            <a:r>
              <a:rPr lang="en-US" cap="none" sz="700" b="0" i="0" u="none" baseline="0">
                <a:solidFill>
                  <a:srgbClr val="808080"/>
                </a:solidFill>
              </a:rPr>
              <a:t>上記は、交付申請者･住宅の賃貸人の申し出に基づき、誤記を修正したものに相違ありません。</a:t>
            </a:r>
            <a:r>
              <a:rPr lang="en-US" cap="none" sz="700" b="0" i="0" u="none" baseline="0">
                <a:solidFill>
                  <a:srgbClr val="808080"/>
                </a:solidFill>
                <a:latin typeface="Calibri"/>
                <a:ea typeface="Calibri"/>
                <a:cs typeface="Calibri"/>
              </a:rPr>
              <a:t>
</a:t>
            </a:r>
            <a:r>
              <a:rPr lang="en-US" cap="none" sz="750" b="0" i="0" u="none" baseline="0">
                <a:solidFill>
                  <a:srgbClr val="808080"/>
                </a:solidFill>
                <a:latin typeface="Calibri"/>
                <a:ea typeface="Calibri"/>
                <a:cs typeface="Calibri"/>
              </a:rPr>
              <a:t>
</a:t>
            </a:r>
            <a:r>
              <a:rPr lang="en-US" cap="none" sz="600" b="0" i="0" u="none" baseline="0">
                <a:solidFill>
                  <a:srgbClr val="808080"/>
                </a:solidFill>
              </a:rPr>
              <a:t>　　　　</a:t>
            </a:r>
            <a:r>
              <a:rPr lang="en-US" cap="none" sz="600" b="0" i="0" u="none" baseline="0">
                <a:solidFill>
                  <a:srgbClr val="808080"/>
                </a:solidFill>
                <a:latin typeface="Calibri"/>
                <a:ea typeface="Calibri"/>
                <a:cs typeface="Calibri"/>
              </a:rPr>
              <a:t> </a:t>
            </a:r>
            <a:r>
              <a:rPr lang="en-US" cap="none" sz="600" b="0" i="0" u="none" baseline="0">
                <a:solidFill>
                  <a:srgbClr val="808080"/>
                </a:solidFill>
              </a:rPr>
              <a:t>年　</a:t>
            </a:r>
            <a:r>
              <a:rPr lang="en-US" cap="none" sz="600" b="0" i="0" u="none" baseline="0">
                <a:solidFill>
                  <a:srgbClr val="808080"/>
                </a:solidFill>
                <a:latin typeface="Calibri"/>
                <a:ea typeface="Calibri"/>
                <a:cs typeface="Calibri"/>
              </a:rPr>
              <a:t>  </a:t>
            </a:r>
            <a:r>
              <a:rPr lang="en-US" cap="none" sz="600" b="0" i="0" u="none" baseline="0">
                <a:solidFill>
                  <a:srgbClr val="808080"/>
                </a:solidFill>
              </a:rPr>
              <a:t>月　</a:t>
            </a:r>
            <a:r>
              <a:rPr lang="en-US" cap="none" sz="600" b="0" i="0" u="none" baseline="0">
                <a:solidFill>
                  <a:srgbClr val="808080"/>
                </a:solidFill>
                <a:latin typeface="Calibri"/>
                <a:ea typeface="Calibri"/>
                <a:cs typeface="Calibri"/>
              </a:rPr>
              <a:t>   </a:t>
            </a:r>
            <a:r>
              <a:rPr lang="en-US" cap="none" sz="600" b="0" i="0" u="none" baseline="0">
                <a:solidFill>
                  <a:srgbClr val="808080"/>
                </a:solidFill>
              </a:rPr>
              <a:t>日</a:t>
            </a:r>
            <a:r>
              <a:rPr lang="en-US" cap="none" sz="600" b="0" i="0" u="none" baseline="0">
                <a:solidFill>
                  <a:srgbClr val="808080"/>
                </a:solidFill>
                <a:latin typeface="Calibri"/>
                <a:ea typeface="Calibri"/>
                <a:cs typeface="Calibri"/>
              </a:rPr>
              <a:t>
</a:t>
            </a:r>
            <a:r>
              <a:rPr lang="en-US" cap="none" sz="700" b="0" i="0" u="none" baseline="0">
                <a:solidFill>
                  <a:srgbClr val="808080"/>
                </a:solidFill>
              </a:rPr>
              <a:t>事務局</a:t>
            </a:r>
            <a:r>
              <a:rPr lang="en-US" cap="none" sz="750" b="0" i="0" u="none" baseline="0">
                <a:solidFill>
                  <a:srgbClr val="808080"/>
                </a:solidFill>
              </a:rPr>
              <a:t>　　</a:t>
            </a:r>
            <a:r>
              <a:rPr lang="en-US" cap="none" sz="800" b="0" i="0" u="none" baseline="0">
                <a:solidFill>
                  <a:srgbClr val="808080"/>
                </a:solidFill>
              </a:rPr>
              <a:t>　　　</a:t>
            </a:r>
            <a:r>
              <a:rPr lang="en-US" cap="none" sz="800" b="0" i="0" u="none" baseline="0">
                <a:solidFill>
                  <a:srgbClr val="808080"/>
                </a:solidFill>
                <a:latin typeface="Calibri"/>
                <a:ea typeface="Calibri"/>
                <a:cs typeface="Calibri"/>
              </a:rPr>
              <a:t> </a:t>
            </a:r>
          </a:p>
        </xdr:txBody>
      </xdr:sp>
      <xdr:sp>
        <xdr:nvSpPr>
          <xdr:cNvPr id="16" name="正方形/長方形 26"/>
          <xdr:cNvSpPr>
            <a:spLocks/>
          </xdr:cNvSpPr>
        </xdr:nvSpPr>
        <xdr:spPr>
          <a:xfrm>
            <a:off x="71729" y="3150810"/>
            <a:ext cx="774813" cy="3901168"/>
          </a:xfrm>
          <a:prstGeom prst="rect">
            <a:avLst/>
          </a:prstGeom>
          <a:noFill/>
          <a:ln w="6350" cmpd="sng">
            <a:solidFill>
              <a:srgbClr val="7F7F7F"/>
            </a:solidFill>
            <a:headEnd type="none"/>
            <a:tailEnd type="none"/>
          </a:ln>
        </xdr:spPr>
        <xdr:txBody>
          <a:bodyPr vertOverflow="clip" wrap="square" lIns="36000" tIns="36000" rIns="36000" bIns="0"/>
          <a:p>
            <a:pPr algn="l">
              <a:defRPr/>
            </a:pPr>
            <a:r>
              <a:rPr lang="en-US" cap="none" u="none" baseline="0">
                <a:latin typeface="Calibri"/>
                <a:ea typeface="Calibri"/>
                <a:cs typeface="Calibri"/>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11</xdr:row>
      <xdr:rowOff>200025</xdr:rowOff>
    </xdr:from>
    <xdr:to>
      <xdr:col>2</xdr:col>
      <xdr:colOff>533400</xdr:colOff>
      <xdr:row>34</xdr:row>
      <xdr:rowOff>9525</xdr:rowOff>
    </xdr:to>
    <xdr:grpSp>
      <xdr:nvGrpSpPr>
        <xdr:cNvPr id="1" name="グループ化 13"/>
        <xdr:cNvGrpSpPr>
          <a:grpSpLocks/>
        </xdr:cNvGrpSpPr>
      </xdr:nvGrpSpPr>
      <xdr:grpSpPr>
        <a:xfrm>
          <a:off x="57150" y="3543300"/>
          <a:ext cx="685800" cy="5648325"/>
          <a:chOff x="71729" y="3150810"/>
          <a:chExt cx="784224" cy="4751727"/>
        </a:xfrm>
        <a:solidFill>
          <a:srgbClr val="FFFFFF"/>
        </a:solidFill>
      </xdr:grpSpPr>
      <xdr:sp>
        <xdr:nvSpPr>
          <xdr:cNvPr id="2" name="Rectangle 7"/>
          <xdr:cNvSpPr>
            <a:spLocks/>
          </xdr:cNvSpPr>
        </xdr:nvSpPr>
        <xdr:spPr>
          <a:xfrm>
            <a:off x="291704" y="3334939"/>
            <a:ext cx="162530" cy="560704"/>
          </a:xfrm>
          <a:prstGeom prst="rect">
            <a:avLst/>
          </a:prstGeom>
          <a:noFill/>
          <a:ln w="9525" cmpd="sng">
            <a:noFill/>
          </a:ln>
        </xdr:spPr>
        <xdr:txBody>
          <a:bodyPr vertOverflow="clip" wrap="square" lIns="27432" tIns="18288" rIns="0" bIns="0" anchor="ctr"/>
          <a:p>
            <a:pPr algn="ctr">
              <a:defRPr/>
            </a:pPr>
            <a:r>
              <a:rPr lang="en-US" cap="none" sz="1100" b="0" i="0" u="none" baseline="0">
                <a:solidFill>
                  <a:srgbClr val="969696"/>
                </a:solidFill>
              </a:rPr>
              <a:t>㊞</a:t>
            </a:r>
          </a:p>
        </xdr:txBody>
      </xdr:sp>
      <xdr:sp>
        <xdr:nvSpPr>
          <xdr:cNvPr id="3" name="Rectangle 7"/>
          <xdr:cNvSpPr>
            <a:spLocks/>
          </xdr:cNvSpPr>
        </xdr:nvSpPr>
        <xdr:spPr>
          <a:xfrm>
            <a:off x="310917" y="5666849"/>
            <a:ext cx="152924" cy="545261"/>
          </a:xfrm>
          <a:prstGeom prst="rect">
            <a:avLst/>
          </a:prstGeom>
          <a:noFill/>
          <a:ln w="9525" cmpd="sng">
            <a:noFill/>
          </a:ln>
        </xdr:spPr>
        <xdr:txBody>
          <a:bodyPr vertOverflow="clip" wrap="square" lIns="27432" tIns="18288" rIns="0" bIns="0" anchor="ctr"/>
          <a:p>
            <a:pPr algn="ctr">
              <a:defRPr/>
            </a:pPr>
            <a:r>
              <a:rPr lang="en-US" cap="none" sz="1100" b="0" i="0" u="none" baseline="0">
                <a:solidFill>
                  <a:srgbClr val="969696"/>
                </a:solidFill>
              </a:rPr>
              <a:t>㊞</a:t>
            </a:r>
          </a:p>
        </xdr:txBody>
      </xdr:sp>
      <xdr:sp>
        <xdr:nvSpPr>
          <xdr:cNvPr id="4" name="正方形/長方形 4"/>
          <xdr:cNvSpPr>
            <a:spLocks/>
          </xdr:cNvSpPr>
        </xdr:nvSpPr>
        <xdr:spPr>
          <a:xfrm>
            <a:off x="71729" y="4200942"/>
            <a:ext cx="774617" cy="849371"/>
          </a:xfrm>
          <a:prstGeom prst="rect">
            <a:avLst/>
          </a:prstGeom>
          <a:solidFill>
            <a:srgbClr val="FFFFFF"/>
          </a:solidFill>
          <a:ln w="3175" cmpd="sng">
            <a:solidFill>
              <a:srgbClr val="7F7F7F"/>
            </a:solidFill>
            <a:headEnd type="none"/>
            <a:tailEnd type="none"/>
          </a:ln>
        </xdr:spPr>
        <xdr:txBody>
          <a:bodyPr vertOverflow="clip" wrap="square" lIns="36000" tIns="36000" rIns="91440" bIns="45720"/>
          <a:p>
            <a:pPr algn="l">
              <a:defRPr/>
            </a:pPr>
            <a:r>
              <a:rPr lang="en-US" cap="none" sz="800" b="0" i="0" u="none" baseline="0">
                <a:solidFill>
                  <a:srgbClr val="808080"/>
                </a:solidFill>
              </a:rPr>
              <a:t>事務担当者</a:t>
            </a:r>
            <a:r>
              <a:rPr lang="en-US" cap="none" sz="800" b="0" i="0" u="none" baseline="0">
                <a:solidFill>
                  <a:srgbClr val="808080"/>
                </a:solidFill>
                <a:latin typeface="Calibri"/>
                <a:ea typeface="Calibri"/>
                <a:cs typeface="Calibri"/>
              </a:rPr>
              <a:t>
</a:t>
            </a:r>
            <a:r>
              <a:rPr lang="en-US" cap="none" sz="600" b="0" i="0" u="none" baseline="0">
                <a:solidFill>
                  <a:srgbClr val="808080"/>
                </a:solidFill>
                <a:latin typeface="Calibri"/>
                <a:ea typeface="Calibri"/>
                <a:cs typeface="Calibri"/>
              </a:rPr>
              <a:t>
</a:t>
            </a:r>
            <a:r>
              <a:rPr lang="en-US" cap="none" sz="800" b="0" i="0" u="none" baseline="0">
                <a:solidFill>
                  <a:srgbClr val="808080"/>
                </a:solidFill>
                <a:latin typeface="Calibri"/>
                <a:ea typeface="Calibri"/>
                <a:cs typeface="Calibri"/>
              </a:rPr>
              <a:t>
</a:t>
            </a:r>
            <a:r>
              <a:rPr lang="en-US" cap="none" sz="1000" b="0" i="0" u="none" baseline="0">
                <a:solidFill>
                  <a:srgbClr val="808080"/>
                </a:solidFill>
              </a:rPr>
              <a:t>（印）</a:t>
            </a:r>
          </a:p>
        </xdr:txBody>
      </xdr:sp>
      <xdr:sp>
        <xdr:nvSpPr>
          <xdr:cNvPr id="5" name="正方形/長方形 5"/>
          <xdr:cNvSpPr>
            <a:spLocks/>
          </xdr:cNvSpPr>
        </xdr:nvSpPr>
        <xdr:spPr>
          <a:xfrm>
            <a:off x="71729" y="5041997"/>
            <a:ext cx="774617" cy="841056"/>
          </a:xfrm>
          <a:prstGeom prst="rect">
            <a:avLst/>
          </a:prstGeom>
          <a:solidFill>
            <a:srgbClr val="FFFFFF"/>
          </a:solidFill>
          <a:ln w="3175" cmpd="sng">
            <a:solidFill>
              <a:srgbClr val="7F7F7F"/>
            </a:solidFill>
            <a:headEnd type="none"/>
            <a:tailEnd type="none"/>
          </a:ln>
        </xdr:spPr>
        <xdr:txBody>
          <a:bodyPr vertOverflow="clip" wrap="square" lIns="36000" tIns="36000" rIns="91440" bIns="45720"/>
          <a:p>
            <a:pPr algn="l">
              <a:defRPr/>
            </a:pPr>
            <a:r>
              <a:rPr lang="en-US" cap="none" sz="800" b="0" i="0" u="none" baseline="0">
                <a:solidFill>
                  <a:srgbClr val="808080"/>
                </a:solidFill>
              </a:rPr>
              <a:t>交付申請者</a:t>
            </a:r>
            <a:r>
              <a:rPr lang="en-US" cap="none" sz="800" b="0" i="0" u="none" baseline="0">
                <a:solidFill>
                  <a:srgbClr val="808080"/>
                </a:solidFill>
                <a:latin typeface="Calibri"/>
                <a:ea typeface="Calibri"/>
                <a:cs typeface="Calibri"/>
              </a:rPr>
              <a:t>
</a:t>
            </a:r>
            <a:r>
              <a:rPr lang="en-US" cap="none" sz="600" b="0" i="0" u="none" baseline="0">
                <a:solidFill>
                  <a:srgbClr val="808080"/>
                </a:solidFill>
                <a:latin typeface="Calibri"/>
                <a:ea typeface="Calibri"/>
                <a:cs typeface="Calibri"/>
              </a:rPr>
              <a:t>
</a:t>
            </a:r>
            <a:r>
              <a:rPr lang="en-US" cap="none" sz="800" b="0" i="0" u="none" baseline="0">
                <a:solidFill>
                  <a:srgbClr val="808080"/>
                </a:solidFill>
                <a:latin typeface="Calibri"/>
                <a:ea typeface="Calibri"/>
                <a:cs typeface="Calibri"/>
              </a:rPr>
              <a:t>
</a:t>
            </a:r>
            <a:r>
              <a:rPr lang="en-US" cap="none" sz="1000" b="0" i="0" u="none" baseline="0">
                <a:solidFill>
                  <a:srgbClr val="808080"/>
                </a:solidFill>
              </a:rPr>
              <a:t>（実印）</a:t>
            </a:r>
            <a:r>
              <a:rPr lang="en-US" cap="none" sz="1000" b="0" i="0" u="none" baseline="0">
                <a:solidFill>
                  <a:srgbClr val="808080"/>
                </a:solidFill>
                <a:latin typeface="Calibri"/>
                <a:ea typeface="Calibri"/>
                <a:cs typeface="Calibri"/>
              </a:rPr>
              <a:t>
</a:t>
            </a:r>
          </a:p>
        </xdr:txBody>
      </xdr:sp>
      <xdr:sp>
        <xdr:nvSpPr>
          <xdr:cNvPr id="6" name="正方形/長方形 6"/>
          <xdr:cNvSpPr>
            <a:spLocks/>
          </xdr:cNvSpPr>
        </xdr:nvSpPr>
        <xdr:spPr>
          <a:xfrm>
            <a:off x="71729" y="3454921"/>
            <a:ext cx="774617" cy="753149"/>
          </a:xfrm>
          <a:prstGeom prst="rect">
            <a:avLst/>
          </a:prstGeom>
          <a:solidFill>
            <a:srgbClr val="FFFFFF"/>
          </a:solidFill>
          <a:ln w="3175" cmpd="sng">
            <a:solidFill>
              <a:srgbClr val="7F7F7F"/>
            </a:solidFill>
            <a:headEnd type="none"/>
            <a:tailEnd type="none"/>
          </a:ln>
        </xdr:spPr>
        <xdr:txBody>
          <a:bodyPr vertOverflow="clip" wrap="square" lIns="36000" tIns="36000" rIns="36000" bIns="0"/>
          <a:p>
            <a:pPr algn="r">
              <a:defRPr/>
            </a:pPr>
            <a:r>
              <a:rPr lang="en-US" cap="none" sz="800" b="0" i="0" u="none" baseline="0">
                <a:solidFill>
                  <a:srgbClr val="808080"/>
                </a:solidFill>
                <a:latin typeface="Calibri"/>
                <a:ea typeface="Calibri"/>
                <a:cs typeface="Calibri"/>
              </a:rPr>
              <a:t>
</a:t>
            </a:r>
            <a:r>
              <a:rPr lang="en-US" cap="none" sz="700" b="0" i="0" u="none" baseline="0">
                <a:solidFill>
                  <a:srgbClr val="808080"/>
                </a:solidFill>
              </a:rPr>
              <a:t>字訂正</a:t>
            </a:r>
            <a:r>
              <a:rPr lang="en-US" cap="none" sz="700" b="0" i="0" u="none" baseline="0">
                <a:solidFill>
                  <a:srgbClr val="808080"/>
                </a:solidFill>
                <a:latin typeface="Calibri"/>
                <a:ea typeface="Calibri"/>
                <a:cs typeface="Calibri"/>
              </a:rPr>
              <a:t>
</a:t>
            </a:r>
            <a:r>
              <a:rPr lang="en-US" cap="none" sz="700" b="0" i="0" u="none" baseline="0">
                <a:solidFill>
                  <a:srgbClr val="808080"/>
                </a:solidFill>
                <a:latin typeface="Calibri"/>
                <a:ea typeface="Calibri"/>
                <a:cs typeface="Calibri"/>
              </a:rPr>
              <a:t>
</a:t>
            </a:r>
            <a:r>
              <a:rPr lang="en-US" cap="none" sz="700" b="0" i="0" u="none" baseline="0">
                <a:solidFill>
                  <a:srgbClr val="808080"/>
                </a:solidFill>
              </a:rPr>
              <a:t>字加入</a:t>
            </a:r>
            <a:r>
              <a:rPr lang="en-US" cap="none" sz="700" b="0" i="0" u="none" baseline="0">
                <a:solidFill>
                  <a:srgbClr val="808080"/>
                </a:solidFill>
                <a:latin typeface="Calibri"/>
                <a:ea typeface="Calibri"/>
                <a:cs typeface="Calibri"/>
              </a:rPr>
              <a:t>
</a:t>
            </a:r>
            <a:r>
              <a:rPr lang="en-US" cap="none" sz="700" b="0" i="0" u="none" baseline="0">
                <a:solidFill>
                  <a:srgbClr val="808080"/>
                </a:solidFill>
                <a:latin typeface="Calibri"/>
                <a:ea typeface="Calibri"/>
                <a:cs typeface="Calibri"/>
              </a:rPr>
              <a:t>
</a:t>
            </a:r>
            <a:r>
              <a:rPr lang="en-US" cap="none" sz="700" b="0" i="0" u="none" baseline="0">
                <a:solidFill>
                  <a:srgbClr val="808080"/>
                </a:solidFill>
              </a:rPr>
              <a:t>字削除</a:t>
            </a:r>
          </a:p>
        </xdr:txBody>
      </xdr:sp>
      <xdr:sp>
        <xdr:nvSpPr>
          <xdr:cNvPr id="7" name="正方形/長方形 7"/>
          <xdr:cNvSpPr>
            <a:spLocks/>
          </xdr:cNvSpPr>
        </xdr:nvSpPr>
        <xdr:spPr>
          <a:xfrm>
            <a:off x="71729" y="3150810"/>
            <a:ext cx="774617" cy="304111"/>
          </a:xfrm>
          <a:prstGeom prst="rect">
            <a:avLst/>
          </a:prstGeom>
          <a:solidFill>
            <a:srgbClr val="FFFFFF"/>
          </a:solidFill>
          <a:ln w="3175" cmpd="sng">
            <a:solidFill>
              <a:srgbClr val="7F7F7F"/>
            </a:solidFill>
            <a:headEnd type="none"/>
            <a:tailEnd type="none"/>
          </a:ln>
        </xdr:spPr>
        <xdr:txBody>
          <a:bodyPr vertOverflow="clip" wrap="square" lIns="36000" tIns="36000" rIns="36000" bIns="0"/>
          <a:p>
            <a:pPr algn="ctr">
              <a:defRPr/>
            </a:pPr>
            <a:r>
              <a:rPr lang="en-US" cap="none" sz="900" b="0" i="0" u="none" baseline="0">
                <a:solidFill>
                  <a:srgbClr val="808080"/>
                </a:solidFill>
              </a:rPr>
              <a:t>軽微事項の</a:t>
            </a:r>
            <a:r>
              <a:rPr lang="en-US" cap="none" sz="900" b="0" i="0" u="none" baseline="0">
                <a:solidFill>
                  <a:srgbClr val="808080"/>
                </a:solidFill>
                <a:latin typeface="Calibri"/>
                <a:ea typeface="Calibri"/>
                <a:cs typeface="Calibri"/>
              </a:rPr>
              <a:t>
</a:t>
            </a:r>
            <a:r>
              <a:rPr lang="en-US" cap="none" sz="900" b="0" i="0" u="none" baseline="0">
                <a:solidFill>
                  <a:srgbClr val="808080"/>
                </a:solidFill>
              </a:rPr>
              <a:t>修正委任欄</a:t>
            </a:r>
          </a:p>
        </xdr:txBody>
      </xdr:sp>
      <xdr:sp>
        <xdr:nvSpPr>
          <xdr:cNvPr id="8" name="正方形/長方形 8"/>
          <xdr:cNvSpPr>
            <a:spLocks/>
          </xdr:cNvSpPr>
        </xdr:nvSpPr>
        <xdr:spPr>
          <a:xfrm>
            <a:off x="81336" y="7053166"/>
            <a:ext cx="774617" cy="849371"/>
          </a:xfrm>
          <a:prstGeom prst="rect">
            <a:avLst/>
          </a:prstGeom>
          <a:solidFill>
            <a:srgbClr val="FFFFFF"/>
          </a:solidFill>
          <a:ln w="9525" cmpd="sng">
            <a:noFill/>
          </a:ln>
        </xdr:spPr>
        <xdr:txBody>
          <a:bodyPr vertOverflow="clip" wrap="square" lIns="36000" tIns="36000" rIns="36000" bIns="36000"/>
          <a:p>
            <a:pPr algn="l">
              <a:defRPr/>
            </a:pPr>
            <a:r>
              <a:rPr lang="en-US" cap="none" sz="700" b="0" i="0" u="none" baseline="0">
                <a:solidFill>
                  <a:srgbClr val="808080"/>
                </a:solidFill>
              </a:rPr>
              <a:t>事務局にて修正を行う対象は、単純な書き間違い、表記の統一、および記入漏れの補正に限ります。</a:t>
            </a:r>
            <a:r>
              <a:rPr lang="en-US" cap="none" sz="750" b="0" i="0" u="none" baseline="0">
                <a:solidFill>
                  <a:srgbClr val="808080"/>
                </a:solidFill>
              </a:rPr>
              <a:t>　　</a:t>
            </a:r>
            <a:r>
              <a:rPr lang="en-US" cap="none" sz="800" b="0" i="0" u="none" baseline="0">
                <a:solidFill>
                  <a:srgbClr val="808080"/>
                </a:solidFill>
              </a:rPr>
              <a:t>　　　</a:t>
            </a:r>
            <a:r>
              <a:rPr lang="en-US" cap="none" sz="800" b="0" i="0" u="none" baseline="0">
                <a:solidFill>
                  <a:srgbClr val="808080"/>
                </a:solidFill>
                <a:latin typeface="Calibri"/>
                <a:ea typeface="Calibri"/>
                <a:cs typeface="Calibri"/>
              </a:rPr>
              <a:t> </a:t>
            </a:r>
          </a:p>
        </xdr:txBody>
      </xdr:sp>
      <xdr:sp>
        <xdr:nvSpPr>
          <xdr:cNvPr id="9" name="正方形/長方形 9"/>
          <xdr:cNvSpPr>
            <a:spLocks/>
          </xdr:cNvSpPr>
        </xdr:nvSpPr>
        <xdr:spPr>
          <a:xfrm>
            <a:off x="71729" y="5883053"/>
            <a:ext cx="774617" cy="1178428"/>
          </a:xfrm>
          <a:prstGeom prst="rect">
            <a:avLst/>
          </a:prstGeom>
          <a:solidFill>
            <a:srgbClr val="FFFFFF"/>
          </a:solidFill>
          <a:ln w="3175" cmpd="sng">
            <a:solidFill>
              <a:srgbClr val="7F7F7F"/>
            </a:solidFill>
            <a:headEnd type="none"/>
            <a:tailEnd type="none"/>
          </a:ln>
        </xdr:spPr>
        <xdr:txBody>
          <a:bodyPr vertOverflow="clip" wrap="square" lIns="36000" tIns="36000" rIns="36000" bIns="36000"/>
          <a:p>
            <a:pPr algn="l">
              <a:defRPr/>
            </a:pPr>
            <a:r>
              <a:rPr lang="en-US" cap="none" sz="700" b="0" i="0" u="none" baseline="0">
                <a:solidFill>
                  <a:srgbClr val="808080"/>
                </a:solidFill>
              </a:rPr>
              <a:t>上記は、交付申請者･住宅の賃貸人の申し出に基づき、誤記を修正したものに相違ありません。</a:t>
            </a:r>
            <a:r>
              <a:rPr lang="en-US" cap="none" sz="700" b="0" i="0" u="none" baseline="0">
                <a:solidFill>
                  <a:srgbClr val="808080"/>
                </a:solidFill>
                <a:latin typeface="Calibri"/>
                <a:ea typeface="Calibri"/>
                <a:cs typeface="Calibri"/>
              </a:rPr>
              <a:t>
</a:t>
            </a:r>
            <a:r>
              <a:rPr lang="en-US" cap="none" sz="750" b="0" i="0" u="none" baseline="0">
                <a:solidFill>
                  <a:srgbClr val="808080"/>
                </a:solidFill>
                <a:latin typeface="Calibri"/>
                <a:ea typeface="Calibri"/>
                <a:cs typeface="Calibri"/>
              </a:rPr>
              <a:t>
</a:t>
            </a:r>
            <a:r>
              <a:rPr lang="en-US" cap="none" sz="600" b="0" i="0" u="none" baseline="0">
                <a:solidFill>
                  <a:srgbClr val="808080"/>
                </a:solidFill>
              </a:rPr>
              <a:t>　　　　</a:t>
            </a:r>
            <a:r>
              <a:rPr lang="en-US" cap="none" sz="600" b="0" i="0" u="none" baseline="0">
                <a:solidFill>
                  <a:srgbClr val="808080"/>
                </a:solidFill>
                <a:latin typeface="Calibri"/>
                <a:ea typeface="Calibri"/>
                <a:cs typeface="Calibri"/>
              </a:rPr>
              <a:t> </a:t>
            </a:r>
            <a:r>
              <a:rPr lang="en-US" cap="none" sz="600" b="0" i="0" u="none" baseline="0">
                <a:solidFill>
                  <a:srgbClr val="808080"/>
                </a:solidFill>
              </a:rPr>
              <a:t>年　</a:t>
            </a:r>
            <a:r>
              <a:rPr lang="en-US" cap="none" sz="600" b="0" i="0" u="none" baseline="0">
                <a:solidFill>
                  <a:srgbClr val="808080"/>
                </a:solidFill>
                <a:latin typeface="Calibri"/>
                <a:ea typeface="Calibri"/>
                <a:cs typeface="Calibri"/>
              </a:rPr>
              <a:t>  </a:t>
            </a:r>
            <a:r>
              <a:rPr lang="en-US" cap="none" sz="600" b="0" i="0" u="none" baseline="0">
                <a:solidFill>
                  <a:srgbClr val="808080"/>
                </a:solidFill>
              </a:rPr>
              <a:t>月　</a:t>
            </a:r>
            <a:r>
              <a:rPr lang="en-US" cap="none" sz="600" b="0" i="0" u="none" baseline="0">
                <a:solidFill>
                  <a:srgbClr val="808080"/>
                </a:solidFill>
                <a:latin typeface="Calibri"/>
                <a:ea typeface="Calibri"/>
                <a:cs typeface="Calibri"/>
              </a:rPr>
              <a:t>   </a:t>
            </a:r>
            <a:r>
              <a:rPr lang="en-US" cap="none" sz="600" b="0" i="0" u="none" baseline="0">
                <a:solidFill>
                  <a:srgbClr val="808080"/>
                </a:solidFill>
              </a:rPr>
              <a:t>日</a:t>
            </a:r>
            <a:r>
              <a:rPr lang="en-US" cap="none" sz="600" b="0" i="0" u="none" baseline="0">
                <a:solidFill>
                  <a:srgbClr val="808080"/>
                </a:solidFill>
                <a:latin typeface="Calibri"/>
                <a:ea typeface="Calibri"/>
                <a:cs typeface="Calibri"/>
              </a:rPr>
              <a:t>
</a:t>
            </a:r>
            <a:r>
              <a:rPr lang="en-US" cap="none" sz="700" b="0" i="0" u="none" baseline="0">
                <a:solidFill>
                  <a:srgbClr val="808080"/>
                </a:solidFill>
              </a:rPr>
              <a:t>事務局員</a:t>
            </a:r>
            <a:r>
              <a:rPr lang="en-US" cap="none" sz="750" b="0" i="0" u="none" baseline="0">
                <a:solidFill>
                  <a:srgbClr val="808080"/>
                </a:solidFill>
              </a:rPr>
              <a:t>　　</a:t>
            </a:r>
            <a:r>
              <a:rPr lang="en-US" cap="none" sz="800" b="0" i="0" u="none" baseline="0">
                <a:solidFill>
                  <a:srgbClr val="808080"/>
                </a:solidFill>
              </a:rPr>
              <a:t>　　　</a:t>
            </a:r>
            <a:r>
              <a:rPr lang="en-US" cap="none" sz="800" b="0" i="0" u="none" baseline="0">
                <a:solidFill>
                  <a:srgbClr val="808080"/>
                </a:solidFill>
                <a:latin typeface="Calibri"/>
                <a:ea typeface="Calibri"/>
                <a:cs typeface="Calibri"/>
              </a:rPr>
              <a:t> </a:t>
            </a:r>
          </a:p>
        </xdr:txBody>
      </xdr:sp>
      <xdr:sp>
        <xdr:nvSpPr>
          <xdr:cNvPr id="10" name="正方形/長方形 10"/>
          <xdr:cNvSpPr>
            <a:spLocks/>
          </xdr:cNvSpPr>
        </xdr:nvSpPr>
        <xdr:spPr>
          <a:xfrm>
            <a:off x="71729" y="3150810"/>
            <a:ext cx="774617" cy="3910671"/>
          </a:xfrm>
          <a:prstGeom prst="rect">
            <a:avLst/>
          </a:prstGeom>
          <a:noFill/>
          <a:ln w="6350" cmpd="sng">
            <a:solidFill>
              <a:srgbClr val="7F7F7F"/>
            </a:solidFill>
            <a:headEnd type="none"/>
            <a:tailEnd type="none"/>
          </a:ln>
        </xdr:spPr>
        <xdr:txBody>
          <a:bodyPr vertOverflow="clip" wrap="square" lIns="36000" tIns="36000" rIns="36000" bIns="0"/>
          <a:p>
            <a:pPr algn="l">
              <a:defRPr/>
            </a:pPr>
            <a:r>
              <a:rPr lang="en-US" cap="none" u="none" baseline="0">
                <a:latin typeface="Calibri"/>
                <a:ea typeface="Calibri"/>
                <a:cs typeface="Calibri"/>
              </a:rPr>
              <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11</xdr:row>
      <xdr:rowOff>76200</xdr:rowOff>
    </xdr:from>
    <xdr:to>
      <xdr:col>3</xdr:col>
      <xdr:colOff>66675</xdr:colOff>
      <xdr:row>37</xdr:row>
      <xdr:rowOff>95250</xdr:rowOff>
    </xdr:to>
    <xdr:grpSp>
      <xdr:nvGrpSpPr>
        <xdr:cNvPr id="1" name="グループ化 16"/>
        <xdr:cNvGrpSpPr>
          <a:grpSpLocks/>
        </xdr:cNvGrpSpPr>
      </xdr:nvGrpSpPr>
      <xdr:grpSpPr>
        <a:xfrm>
          <a:off x="66675" y="2428875"/>
          <a:ext cx="714375" cy="7219950"/>
          <a:chOff x="1347707" y="11060906"/>
          <a:chExt cx="778091" cy="7005670"/>
        </a:xfrm>
        <a:solidFill>
          <a:srgbClr val="FFFFFF"/>
        </a:solidFill>
      </xdr:grpSpPr>
      <xdr:sp>
        <xdr:nvSpPr>
          <xdr:cNvPr id="2" name="Rectangle 7"/>
          <xdr:cNvSpPr>
            <a:spLocks/>
          </xdr:cNvSpPr>
        </xdr:nvSpPr>
        <xdr:spPr>
          <a:xfrm>
            <a:off x="1592028" y="12992720"/>
            <a:ext cx="144725" cy="572714"/>
          </a:xfrm>
          <a:prstGeom prst="rect">
            <a:avLst/>
          </a:prstGeom>
          <a:noFill/>
          <a:ln w="9525" cmpd="sng">
            <a:noFill/>
          </a:ln>
        </xdr:spPr>
        <xdr:txBody>
          <a:bodyPr vertOverflow="clip" wrap="square" lIns="27432" tIns="18288" rIns="0" bIns="0" anchor="ctr"/>
          <a:p>
            <a:pPr algn="ctr">
              <a:defRPr/>
            </a:pPr>
            <a:r>
              <a:rPr lang="en-US" cap="none" sz="1100" b="0" i="0" u="none" baseline="0">
                <a:solidFill>
                  <a:srgbClr val="969696"/>
                </a:solidFill>
              </a:rPr>
              <a:t>㊞</a:t>
            </a:r>
          </a:p>
        </xdr:txBody>
      </xdr:sp>
      <xdr:sp>
        <xdr:nvSpPr>
          <xdr:cNvPr id="3" name="Rectangle 7"/>
          <xdr:cNvSpPr>
            <a:spLocks/>
          </xdr:cNvSpPr>
        </xdr:nvSpPr>
        <xdr:spPr>
          <a:xfrm>
            <a:off x="1592028" y="15395664"/>
            <a:ext cx="153867" cy="535934"/>
          </a:xfrm>
          <a:prstGeom prst="rect">
            <a:avLst/>
          </a:prstGeom>
          <a:noFill/>
          <a:ln w="9525" cmpd="sng">
            <a:noFill/>
          </a:ln>
        </xdr:spPr>
        <xdr:txBody>
          <a:bodyPr vertOverflow="clip" wrap="square" lIns="27432" tIns="18288" rIns="0" bIns="0" anchor="ctr"/>
          <a:p>
            <a:pPr algn="ctr">
              <a:defRPr/>
            </a:pPr>
            <a:r>
              <a:rPr lang="en-US" cap="none" sz="1100" b="0" i="0" u="none" baseline="0">
                <a:solidFill>
                  <a:srgbClr val="969696"/>
                </a:solidFill>
              </a:rPr>
              <a:t>㊞</a:t>
            </a:r>
          </a:p>
        </xdr:txBody>
      </xdr:sp>
      <xdr:sp>
        <xdr:nvSpPr>
          <xdr:cNvPr id="4" name="正方形/長方形 32"/>
          <xdr:cNvSpPr>
            <a:spLocks/>
          </xdr:cNvSpPr>
        </xdr:nvSpPr>
        <xdr:spPr>
          <a:xfrm>
            <a:off x="1356850" y="13878937"/>
            <a:ext cx="768948" cy="868703"/>
          </a:xfrm>
          <a:prstGeom prst="rect">
            <a:avLst/>
          </a:prstGeom>
          <a:solidFill>
            <a:srgbClr val="FFFFFF"/>
          </a:solidFill>
          <a:ln w="3175" cmpd="sng">
            <a:solidFill>
              <a:srgbClr val="7F7F7F"/>
            </a:solidFill>
            <a:headEnd type="none"/>
            <a:tailEnd type="none"/>
          </a:ln>
        </xdr:spPr>
        <xdr:txBody>
          <a:bodyPr vertOverflow="clip" wrap="square" lIns="36000" tIns="36000" rIns="91440" bIns="45720"/>
          <a:p>
            <a:pPr algn="l">
              <a:defRPr/>
            </a:pPr>
            <a:r>
              <a:rPr lang="en-US" cap="none" sz="800" b="0" i="0" u="none" baseline="0">
                <a:solidFill>
                  <a:srgbClr val="808080"/>
                </a:solidFill>
              </a:rPr>
              <a:t>共同事業者②</a:t>
            </a:r>
            <a:r>
              <a:rPr lang="en-US" cap="none" sz="800" b="0" i="0" u="none" baseline="0">
                <a:solidFill>
                  <a:srgbClr val="808080"/>
                </a:solidFill>
                <a:latin typeface="Calibri"/>
                <a:ea typeface="Calibri"/>
                <a:cs typeface="Calibri"/>
              </a:rPr>
              <a:t>
</a:t>
            </a:r>
            <a:r>
              <a:rPr lang="en-US" cap="none" sz="600" b="0" i="0" u="none" baseline="0">
                <a:solidFill>
                  <a:srgbClr val="808080"/>
                </a:solidFill>
                <a:latin typeface="Calibri"/>
                <a:ea typeface="Calibri"/>
                <a:cs typeface="Calibri"/>
              </a:rPr>
              <a:t>
</a:t>
            </a:r>
            <a:r>
              <a:rPr lang="en-US" cap="none" sz="800" b="0" i="0" u="none" baseline="0">
                <a:solidFill>
                  <a:srgbClr val="808080"/>
                </a:solidFill>
                <a:latin typeface="Calibri"/>
                <a:ea typeface="Calibri"/>
                <a:cs typeface="Calibri"/>
              </a:rPr>
              <a:t>
</a:t>
            </a:r>
            <a:r>
              <a:rPr lang="en-US" cap="none" sz="900" b="0" i="0" u="none" baseline="0">
                <a:solidFill>
                  <a:srgbClr val="808080"/>
                </a:solidFill>
              </a:rPr>
              <a:t>（実印）</a:t>
            </a:r>
          </a:p>
        </xdr:txBody>
      </xdr:sp>
      <xdr:sp>
        <xdr:nvSpPr>
          <xdr:cNvPr id="5" name="正方形/長方形 33"/>
          <xdr:cNvSpPr>
            <a:spLocks/>
          </xdr:cNvSpPr>
        </xdr:nvSpPr>
        <xdr:spPr>
          <a:xfrm>
            <a:off x="1356850" y="14738883"/>
            <a:ext cx="768948" cy="859946"/>
          </a:xfrm>
          <a:prstGeom prst="rect">
            <a:avLst/>
          </a:prstGeom>
          <a:solidFill>
            <a:srgbClr val="FFFFFF"/>
          </a:solidFill>
          <a:ln w="3175" cmpd="sng">
            <a:solidFill>
              <a:srgbClr val="7F7F7F"/>
            </a:solidFill>
            <a:headEnd type="none"/>
            <a:tailEnd type="none"/>
          </a:ln>
        </xdr:spPr>
        <xdr:txBody>
          <a:bodyPr vertOverflow="clip" wrap="square" lIns="36000" tIns="36000" rIns="91440" bIns="45720"/>
          <a:p>
            <a:pPr algn="l">
              <a:defRPr/>
            </a:pPr>
            <a:r>
              <a:rPr lang="en-US" cap="none" sz="800" b="0" i="0" u="none" baseline="0">
                <a:solidFill>
                  <a:srgbClr val="808080"/>
                </a:solidFill>
              </a:rPr>
              <a:t>共同事業者③</a:t>
            </a:r>
            <a:r>
              <a:rPr lang="en-US" cap="none" sz="800" b="0" i="0" u="none" baseline="0">
                <a:solidFill>
                  <a:srgbClr val="808080"/>
                </a:solidFill>
                <a:latin typeface="Calibri"/>
                <a:ea typeface="Calibri"/>
                <a:cs typeface="Calibri"/>
              </a:rPr>
              <a:t>
</a:t>
            </a:r>
            <a:r>
              <a:rPr lang="en-US" cap="none" sz="600" b="0" i="0" u="none" baseline="0">
                <a:solidFill>
                  <a:srgbClr val="808080"/>
                </a:solidFill>
                <a:latin typeface="Calibri"/>
                <a:ea typeface="Calibri"/>
                <a:cs typeface="Calibri"/>
              </a:rPr>
              <a:t>
</a:t>
            </a:r>
            <a:r>
              <a:rPr lang="en-US" cap="none" sz="800" b="0" i="0" u="none" baseline="0">
                <a:solidFill>
                  <a:srgbClr val="808080"/>
                </a:solidFill>
                <a:latin typeface="Calibri"/>
                <a:ea typeface="Calibri"/>
                <a:cs typeface="Calibri"/>
              </a:rPr>
              <a:t>
</a:t>
            </a:r>
            <a:r>
              <a:rPr lang="en-US" cap="none" sz="900" b="0" i="0" u="none" baseline="0">
                <a:solidFill>
                  <a:srgbClr val="808080"/>
                </a:solidFill>
              </a:rPr>
              <a:t>（実印）</a:t>
            </a:r>
          </a:p>
        </xdr:txBody>
      </xdr:sp>
      <xdr:sp>
        <xdr:nvSpPr>
          <xdr:cNvPr id="6" name="正方形/長方形 34"/>
          <xdr:cNvSpPr>
            <a:spLocks/>
          </xdr:cNvSpPr>
        </xdr:nvSpPr>
        <xdr:spPr>
          <a:xfrm>
            <a:off x="1356850" y="11402432"/>
            <a:ext cx="768948" cy="747855"/>
          </a:xfrm>
          <a:prstGeom prst="rect">
            <a:avLst/>
          </a:prstGeom>
          <a:solidFill>
            <a:srgbClr val="FFFFFF"/>
          </a:solidFill>
          <a:ln w="3175" cmpd="sng">
            <a:noFill/>
          </a:ln>
        </xdr:spPr>
        <xdr:txBody>
          <a:bodyPr vertOverflow="clip" wrap="square" lIns="36000" tIns="36000" rIns="36000" bIns="0"/>
          <a:p>
            <a:pPr algn="r">
              <a:defRPr/>
            </a:pPr>
            <a:r>
              <a:rPr lang="en-US" cap="none" sz="800" b="0" i="0" u="none" baseline="0">
                <a:solidFill>
                  <a:srgbClr val="808080"/>
                </a:solidFill>
                <a:latin typeface="Calibri"/>
                <a:ea typeface="Calibri"/>
                <a:cs typeface="Calibri"/>
              </a:rPr>
              <a:t>
</a:t>
            </a:r>
            <a:r>
              <a:rPr lang="en-US" cap="none" sz="800" b="0" i="0" u="none" baseline="0">
                <a:solidFill>
                  <a:srgbClr val="808080"/>
                </a:solidFill>
              </a:rPr>
              <a:t>字訂正</a:t>
            </a:r>
            <a:r>
              <a:rPr lang="en-US" cap="none" sz="800" b="0" i="0" u="none" baseline="0">
                <a:solidFill>
                  <a:srgbClr val="808080"/>
                </a:solidFill>
                <a:latin typeface="Calibri"/>
                <a:ea typeface="Calibri"/>
                <a:cs typeface="Calibri"/>
              </a:rPr>
              <a:t>
</a:t>
            </a:r>
            <a:r>
              <a:rPr lang="en-US" cap="none" sz="600" b="0" i="0" u="none" baseline="0">
                <a:solidFill>
                  <a:srgbClr val="808080"/>
                </a:solidFill>
              </a:rPr>
              <a:t>　</a:t>
            </a:r>
            <a:r>
              <a:rPr lang="en-US" cap="none" sz="600" b="0" i="0" u="none" baseline="0">
                <a:solidFill>
                  <a:srgbClr val="808080"/>
                </a:solidFill>
                <a:latin typeface="Calibri"/>
                <a:ea typeface="Calibri"/>
                <a:cs typeface="Calibri"/>
              </a:rPr>
              <a:t>
</a:t>
            </a:r>
            <a:r>
              <a:rPr lang="en-US" cap="none" sz="800" b="0" i="0" u="none" baseline="0">
                <a:solidFill>
                  <a:srgbClr val="808080"/>
                </a:solidFill>
              </a:rPr>
              <a:t>字加入</a:t>
            </a:r>
            <a:r>
              <a:rPr lang="en-US" cap="none" sz="800" b="0" i="0" u="none" baseline="0">
                <a:solidFill>
                  <a:srgbClr val="808080"/>
                </a:solidFill>
                <a:latin typeface="Calibri"/>
                <a:ea typeface="Calibri"/>
                <a:cs typeface="Calibri"/>
              </a:rPr>
              <a:t>
</a:t>
            </a:r>
            <a:r>
              <a:rPr lang="en-US" cap="none" sz="600" b="0" i="0" u="none" baseline="0">
                <a:solidFill>
                  <a:srgbClr val="808080"/>
                </a:solidFill>
              </a:rPr>
              <a:t>　</a:t>
            </a:r>
            <a:r>
              <a:rPr lang="en-US" cap="none" sz="600" b="0" i="0" u="none" baseline="0">
                <a:solidFill>
                  <a:srgbClr val="808080"/>
                </a:solidFill>
                <a:latin typeface="Calibri"/>
                <a:ea typeface="Calibri"/>
                <a:cs typeface="Calibri"/>
              </a:rPr>
              <a:t>
</a:t>
            </a:r>
            <a:r>
              <a:rPr lang="en-US" cap="none" sz="800" b="0" i="0" u="none" baseline="0">
                <a:solidFill>
                  <a:srgbClr val="808080"/>
                </a:solidFill>
              </a:rPr>
              <a:t>字削除</a:t>
            </a:r>
          </a:p>
        </xdr:txBody>
      </xdr:sp>
      <xdr:sp>
        <xdr:nvSpPr>
          <xdr:cNvPr id="7" name="正方形/長方形 35"/>
          <xdr:cNvSpPr>
            <a:spLocks/>
          </xdr:cNvSpPr>
        </xdr:nvSpPr>
        <xdr:spPr>
          <a:xfrm>
            <a:off x="1347707" y="17059511"/>
            <a:ext cx="768948" cy="1007065"/>
          </a:xfrm>
          <a:prstGeom prst="rect">
            <a:avLst/>
          </a:prstGeom>
          <a:solidFill>
            <a:srgbClr val="FFFFFF"/>
          </a:solidFill>
          <a:ln w="9525" cmpd="sng">
            <a:noFill/>
          </a:ln>
        </xdr:spPr>
        <xdr:txBody>
          <a:bodyPr vertOverflow="clip" wrap="square" lIns="36000" tIns="36000" rIns="36000" bIns="36000"/>
          <a:p>
            <a:pPr algn="l">
              <a:defRPr/>
            </a:pPr>
            <a:r>
              <a:rPr lang="en-US" cap="none" sz="700" b="0" i="0" u="none" baseline="0">
                <a:solidFill>
                  <a:srgbClr val="808080"/>
                </a:solidFill>
              </a:rPr>
              <a:t>事務局にて修正を行う対象は、単純な書き間違い、表記の統一、および記入漏れの補正に限ります。</a:t>
            </a:r>
            <a:r>
              <a:rPr lang="en-US" cap="none" sz="750" b="0" i="0" u="none" baseline="0">
                <a:solidFill>
                  <a:srgbClr val="808080"/>
                </a:solidFill>
              </a:rPr>
              <a:t>　　</a:t>
            </a:r>
            <a:r>
              <a:rPr lang="en-US" cap="none" sz="800" b="0" i="0" u="none" baseline="0">
                <a:solidFill>
                  <a:srgbClr val="808080"/>
                </a:solidFill>
              </a:rPr>
              <a:t>　　　</a:t>
            </a:r>
            <a:r>
              <a:rPr lang="en-US" cap="none" sz="800" b="0" i="0" u="none" baseline="0">
                <a:solidFill>
                  <a:srgbClr val="808080"/>
                </a:solidFill>
                <a:latin typeface="Calibri"/>
                <a:ea typeface="Calibri"/>
                <a:cs typeface="Calibri"/>
              </a:rPr>
              <a:t> </a:t>
            </a:r>
          </a:p>
        </xdr:txBody>
      </xdr:sp>
      <xdr:sp>
        <xdr:nvSpPr>
          <xdr:cNvPr id="8" name="正方形/長方形 36"/>
          <xdr:cNvSpPr>
            <a:spLocks/>
          </xdr:cNvSpPr>
        </xdr:nvSpPr>
        <xdr:spPr>
          <a:xfrm>
            <a:off x="1356850" y="15598829"/>
            <a:ext cx="768948" cy="1478196"/>
          </a:xfrm>
          <a:prstGeom prst="rect">
            <a:avLst/>
          </a:prstGeom>
          <a:solidFill>
            <a:srgbClr val="FFFFFF"/>
          </a:solidFill>
          <a:ln w="3175" cmpd="sng">
            <a:solidFill>
              <a:srgbClr val="7F7F7F"/>
            </a:solidFill>
            <a:headEnd type="none"/>
            <a:tailEnd type="none"/>
          </a:ln>
        </xdr:spPr>
        <xdr:txBody>
          <a:bodyPr vertOverflow="clip" wrap="square" lIns="36000" tIns="36000" rIns="36000" bIns="36000"/>
          <a:p>
            <a:pPr algn="l">
              <a:defRPr/>
            </a:pPr>
            <a:r>
              <a:rPr lang="en-US" cap="none" sz="700" b="0" i="0" u="none" baseline="0">
                <a:solidFill>
                  <a:srgbClr val="808080"/>
                </a:solidFill>
              </a:rPr>
              <a:t>上記は、交付申請者･住宅の共同事業者らの申し出に基づき、誤記を修正したものに相違ありません。</a:t>
            </a:r>
            <a:r>
              <a:rPr lang="en-US" cap="none" sz="700" b="0" i="0" u="none" baseline="0">
                <a:solidFill>
                  <a:srgbClr val="808080"/>
                </a:solidFill>
                <a:latin typeface="Calibri"/>
                <a:ea typeface="Calibri"/>
                <a:cs typeface="Calibri"/>
              </a:rPr>
              <a:t>
</a:t>
            </a:r>
            <a:r>
              <a:rPr lang="en-US" cap="none" sz="750" b="0" i="0" u="none" baseline="0">
                <a:solidFill>
                  <a:srgbClr val="808080"/>
                </a:solidFill>
                <a:latin typeface="Calibri"/>
                <a:ea typeface="Calibri"/>
                <a:cs typeface="Calibri"/>
              </a:rPr>
              <a:t>
</a:t>
            </a:r>
            <a:r>
              <a:rPr lang="en-US" cap="none" sz="600" b="0" i="0" u="none" baseline="0">
                <a:solidFill>
                  <a:srgbClr val="808080"/>
                </a:solidFill>
              </a:rPr>
              <a:t>　　　　年　</a:t>
            </a:r>
            <a:r>
              <a:rPr lang="en-US" cap="none" sz="600" b="0" i="0" u="none" baseline="0">
                <a:solidFill>
                  <a:srgbClr val="808080"/>
                </a:solidFill>
                <a:latin typeface="Calibri"/>
                <a:ea typeface="Calibri"/>
                <a:cs typeface="Calibri"/>
              </a:rPr>
              <a:t>  </a:t>
            </a:r>
            <a:r>
              <a:rPr lang="en-US" cap="none" sz="600" b="0" i="0" u="none" baseline="0">
                <a:solidFill>
                  <a:srgbClr val="808080"/>
                </a:solidFill>
              </a:rPr>
              <a:t>月　</a:t>
            </a:r>
            <a:r>
              <a:rPr lang="en-US" cap="none" sz="600" b="0" i="0" u="none" baseline="0">
                <a:solidFill>
                  <a:srgbClr val="808080"/>
                </a:solidFill>
                <a:latin typeface="Calibri"/>
                <a:ea typeface="Calibri"/>
                <a:cs typeface="Calibri"/>
              </a:rPr>
              <a:t>   </a:t>
            </a:r>
            <a:r>
              <a:rPr lang="en-US" cap="none" sz="600" b="0" i="0" u="none" baseline="0">
                <a:solidFill>
                  <a:srgbClr val="808080"/>
                </a:solidFill>
              </a:rPr>
              <a:t>日</a:t>
            </a:r>
            <a:r>
              <a:rPr lang="en-US" cap="none" sz="600" b="0" i="0" u="none" baseline="0">
                <a:solidFill>
                  <a:srgbClr val="808080"/>
                </a:solidFill>
                <a:latin typeface="Calibri"/>
                <a:ea typeface="Calibri"/>
                <a:cs typeface="Calibri"/>
              </a:rPr>
              <a:t>
</a:t>
            </a:r>
            <a:r>
              <a:rPr lang="en-US" cap="none" sz="700" b="0" i="0" u="none" baseline="0">
                <a:solidFill>
                  <a:srgbClr val="808080"/>
                </a:solidFill>
              </a:rPr>
              <a:t>事務局員</a:t>
            </a:r>
            <a:r>
              <a:rPr lang="en-US" cap="none" sz="750" b="0" i="0" u="none" baseline="0">
                <a:solidFill>
                  <a:srgbClr val="808080"/>
                </a:solidFill>
              </a:rPr>
              <a:t>　　</a:t>
            </a:r>
            <a:r>
              <a:rPr lang="en-US" cap="none" sz="800" b="0" i="0" u="none" baseline="0">
                <a:solidFill>
                  <a:srgbClr val="808080"/>
                </a:solidFill>
              </a:rPr>
              <a:t>　　　</a:t>
            </a:r>
            <a:r>
              <a:rPr lang="en-US" cap="none" sz="800" b="0" i="0" u="none" baseline="0">
                <a:solidFill>
                  <a:srgbClr val="808080"/>
                </a:solidFill>
                <a:latin typeface="Calibri"/>
                <a:ea typeface="Calibri"/>
                <a:cs typeface="Calibri"/>
              </a:rPr>
              <a:t> </a:t>
            </a:r>
          </a:p>
        </xdr:txBody>
      </xdr:sp>
      <xdr:sp>
        <xdr:nvSpPr>
          <xdr:cNvPr id="9" name="正方形/長方形 37"/>
          <xdr:cNvSpPr>
            <a:spLocks/>
          </xdr:cNvSpPr>
        </xdr:nvSpPr>
        <xdr:spPr>
          <a:xfrm>
            <a:off x="1356850" y="11060906"/>
            <a:ext cx="768948" cy="6007362"/>
          </a:xfrm>
          <a:prstGeom prst="rect">
            <a:avLst/>
          </a:prstGeom>
          <a:noFill/>
          <a:ln w="6350" cmpd="sng">
            <a:solidFill>
              <a:srgbClr val="7F7F7F"/>
            </a:solidFill>
            <a:headEnd type="none"/>
            <a:tailEnd type="none"/>
          </a:ln>
        </xdr:spPr>
        <xdr:txBody>
          <a:bodyPr vertOverflow="clip" wrap="square" lIns="36000" tIns="36000" rIns="36000" bIns="0"/>
          <a:p>
            <a:pPr algn="ctr">
              <a:defRPr/>
            </a:pPr>
            <a:r>
              <a:rPr lang="en-US" cap="none" u="none" baseline="0">
                <a:latin typeface="Calibri"/>
                <a:ea typeface="Calibri"/>
                <a:cs typeface="Calibri"/>
              </a:rPr>
              <a:t/>
            </a:r>
          </a:p>
        </xdr:txBody>
      </xdr:sp>
      <xdr:sp>
        <xdr:nvSpPr>
          <xdr:cNvPr id="10" name="正方形/長方形 38"/>
          <xdr:cNvSpPr>
            <a:spLocks/>
          </xdr:cNvSpPr>
        </xdr:nvSpPr>
        <xdr:spPr>
          <a:xfrm>
            <a:off x="1356850" y="13010234"/>
            <a:ext cx="768948" cy="868703"/>
          </a:xfrm>
          <a:prstGeom prst="rect">
            <a:avLst/>
          </a:prstGeom>
          <a:solidFill>
            <a:srgbClr val="FFFFFF"/>
          </a:solidFill>
          <a:ln w="3175" cmpd="sng">
            <a:solidFill>
              <a:srgbClr val="7F7F7F"/>
            </a:solidFill>
            <a:headEnd type="none"/>
            <a:tailEnd type="none"/>
          </a:ln>
        </xdr:spPr>
        <xdr:txBody>
          <a:bodyPr vertOverflow="clip" wrap="square" lIns="36000" tIns="36000" rIns="91440" bIns="45720"/>
          <a:p>
            <a:pPr algn="l">
              <a:defRPr/>
            </a:pPr>
            <a:r>
              <a:rPr lang="en-US" cap="none" sz="800" b="0" i="0" u="none" baseline="0">
                <a:solidFill>
                  <a:srgbClr val="808080"/>
                </a:solidFill>
              </a:rPr>
              <a:t>共同事業者①</a:t>
            </a:r>
            <a:r>
              <a:rPr lang="en-US" cap="none" sz="800" b="0" i="0" u="none" baseline="0">
                <a:solidFill>
                  <a:srgbClr val="808080"/>
                </a:solidFill>
                <a:latin typeface="Calibri"/>
                <a:ea typeface="Calibri"/>
                <a:cs typeface="Calibri"/>
              </a:rPr>
              <a:t>
</a:t>
            </a:r>
            <a:r>
              <a:rPr lang="en-US" cap="none" sz="600" b="0" i="0" u="none" baseline="0">
                <a:solidFill>
                  <a:srgbClr val="808080"/>
                </a:solidFill>
                <a:latin typeface="Calibri"/>
                <a:ea typeface="Calibri"/>
                <a:cs typeface="Calibri"/>
              </a:rPr>
              <a:t>
</a:t>
            </a:r>
            <a:r>
              <a:rPr lang="en-US" cap="none" sz="800" b="0" i="0" u="none" baseline="0">
                <a:solidFill>
                  <a:srgbClr val="808080"/>
                </a:solidFill>
                <a:latin typeface="Calibri"/>
                <a:ea typeface="Calibri"/>
                <a:cs typeface="Calibri"/>
              </a:rPr>
              <a:t>
</a:t>
            </a:r>
            <a:r>
              <a:rPr lang="en-US" cap="none" sz="900" b="0" i="0" u="none" baseline="0">
                <a:solidFill>
                  <a:srgbClr val="808080"/>
                </a:solidFill>
              </a:rPr>
              <a:t>（実印）</a:t>
            </a:r>
          </a:p>
        </xdr:txBody>
      </xdr:sp>
      <xdr:sp>
        <xdr:nvSpPr>
          <xdr:cNvPr id="11" name="正方形/長方形 39"/>
          <xdr:cNvSpPr>
            <a:spLocks/>
          </xdr:cNvSpPr>
        </xdr:nvSpPr>
        <xdr:spPr>
          <a:xfrm>
            <a:off x="1356850" y="11069663"/>
            <a:ext cx="768948" cy="324012"/>
          </a:xfrm>
          <a:prstGeom prst="rect">
            <a:avLst/>
          </a:prstGeom>
          <a:solidFill>
            <a:srgbClr val="FFFFFF"/>
          </a:solidFill>
          <a:ln w="3175" cmpd="sng">
            <a:solidFill>
              <a:srgbClr val="7F7F7F"/>
            </a:solidFill>
            <a:headEnd type="none"/>
            <a:tailEnd type="none"/>
          </a:ln>
        </xdr:spPr>
        <xdr:txBody>
          <a:bodyPr vertOverflow="clip" wrap="square" lIns="36000" tIns="36000" rIns="36000" bIns="0"/>
          <a:p>
            <a:pPr algn="ctr">
              <a:defRPr/>
            </a:pPr>
            <a:r>
              <a:rPr lang="en-US" cap="none" sz="900" b="0" i="0" u="none" baseline="0">
                <a:solidFill>
                  <a:srgbClr val="808080"/>
                </a:solidFill>
              </a:rPr>
              <a:t>軽微事項の</a:t>
            </a:r>
            <a:r>
              <a:rPr lang="en-US" cap="none" sz="900" b="0" i="0" u="none" baseline="0">
                <a:solidFill>
                  <a:srgbClr val="808080"/>
                </a:solidFill>
                <a:latin typeface="Calibri"/>
                <a:ea typeface="Calibri"/>
                <a:cs typeface="Calibri"/>
              </a:rPr>
              <a:t>
</a:t>
            </a:r>
            <a:r>
              <a:rPr lang="en-US" cap="none" sz="900" b="0" i="0" u="none" baseline="0">
                <a:solidFill>
                  <a:srgbClr val="808080"/>
                </a:solidFill>
              </a:rPr>
              <a:t>修正委任欄</a:t>
            </a:r>
          </a:p>
        </xdr:txBody>
      </xdr:sp>
      <xdr:sp>
        <xdr:nvSpPr>
          <xdr:cNvPr id="12" name="正方形/長方形 40"/>
          <xdr:cNvSpPr>
            <a:spLocks/>
          </xdr:cNvSpPr>
        </xdr:nvSpPr>
        <xdr:spPr>
          <a:xfrm>
            <a:off x="1356850" y="12169553"/>
            <a:ext cx="768948" cy="859946"/>
          </a:xfrm>
          <a:prstGeom prst="rect">
            <a:avLst/>
          </a:prstGeom>
          <a:solidFill>
            <a:srgbClr val="FFFFFF"/>
          </a:solidFill>
          <a:ln w="3175" cmpd="sng">
            <a:solidFill>
              <a:srgbClr val="7F7F7F"/>
            </a:solidFill>
            <a:headEnd type="none"/>
            <a:tailEnd type="none"/>
          </a:ln>
        </xdr:spPr>
        <xdr:txBody>
          <a:bodyPr vertOverflow="clip" wrap="square" lIns="36000" tIns="36000" rIns="91440" bIns="45720"/>
          <a:p>
            <a:pPr algn="l">
              <a:defRPr/>
            </a:pPr>
            <a:r>
              <a:rPr lang="en-US" cap="none" sz="800" b="0" i="0" u="none" baseline="0">
                <a:solidFill>
                  <a:srgbClr val="808080"/>
                </a:solidFill>
              </a:rPr>
              <a:t>交付申請者</a:t>
            </a:r>
            <a:r>
              <a:rPr lang="en-US" cap="none" sz="800" b="0" i="0" u="none" baseline="0">
                <a:solidFill>
                  <a:srgbClr val="808080"/>
                </a:solidFill>
                <a:latin typeface="Calibri"/>
                <a:ea typeface="Calibri"/>
                <a:cs typeface="Calibri"/>
              </a:rPr>
              <a:t>
</a:t>
            </a:r>
            <a:r>
              <a:rPr lang="en-US" cap="none" sz="600" b="0" i="0" u="none" baseline="0">
                <a:solidFill>
                  <a:srgbClr val="808080"/>
                </a:solidFill>
                <a:latin typeface="Calibri"/>
                <a:ea typeface="Calibri"/>
                <a:cs typeface="Calibri"/>
              </a:rPr>
              <a:t>
</a:t>
            </a:r>
            <a:r>
              <a:rPr lang="en-US" cap="none" sz="800" b="0" i="0" u="none" baseline="0">
                <a:solidFill>
                  <a:srgbClr val="808080"/>
                </a:solidFill>
                <a:latin typeface="Calibri"/>
                <a:ea typeface="Calibri"/>
                <a:cs typeface="Calibri"/>
              </a:rPr>
              <a:t>
</a:t>
            </a:r>
            <a:r>
              <a:rPr lang="en-US" cap="none" sz="900" b="0" i="0" u="none" baseline="0">
                <a:solidFill>
                  <a:srgbClr val="808080"/>
                </a:solidFill>
              </a:rPr>
              <a:t>（実印）</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9</xdr:row>
      <xdr:rowOff>0</xdr:rowOff>
    </xdr:from>
    <xdr:to>
      <xdr:col>3</xdr:col>
      <xdr:colOff>28575</xdr:colOff>
      <xdr:row>22</xdr:row>
      <xdr:rowOff>190500</xdr:rowOff>
    </xdr:to>
    <xdr:grpSp>
      <xdr:nvGrpSpPr>
        <xdr:cNvPr id="1" name="グループ化 1"/>
        <xdr:cNvGrpSpPr>
          <a:grpSpLocks/>
        </xdr:cNvGrpSpPr>
      </xdr:nvGrpSpPr>
      <xdr:grpSpPr>
        <a:xfrm>
          <a:off x="28575" y="2047875"/>
          <a:ext cx="676275" cy="6743700"/>
          <a:chOff x="53322" y="2920060"/>
          <a:chExt cx="790869" cy="6253531"/>
        </a:xfrm>
        <a:solidFill>
          <a:srgbClr val="FFFFFF"/>
        </a:solidFill>
      </xdr:grpSpPr>
      <xdr:sp>
        <xdr:nvSpPr>
          <xdr:cNvPr id="2" name="Rectangle 7"/>
          <xdr:cNvSpPr>
            <a:spLocks/>
          </xdr:cNvSpPr>
        </xdr:nvSpPr>
        <xdr:spPr>
          <a:xfrm>
            <a:off x="262902" y="4403710"/>
            <a:ext cx="161930" cy="573761"/>
          </a:xfrm>
          <a:prstGeom prst="rect">
            <a:avLst/>
          </a:prstGeom>
          <a:noFill/>
          <a:ln w="9525" cmpd="sng">
            <a:noFill/>
          </a:ln>
        </xdr:spPr>
        <xdr:txBody>
          <a:bodyPr vertOverflow="clip" wrap="square" lIns="27432" tIns="18288" rIns="0" bIns="0" anchor="ctr"/>
          <a:p>
            <a:pPr algn="ctr">
              <a:defRPr/>
            </a:pPr>
            <a:r>
              <a:rPr lang="en-US" cap="none" sz="1100" b="0" i="0" u="none" baseline="0">
                <a:solidFill>
                  <a:srgbClr val="969696"/>
                </a:solidFill>
              </a:rPr>
              <a:t>㊞</a:t>
            </a:r>
          </a:p>
        </xdr:txBody>
      </xdr:sp>
      <xdr:sp>
        <xdr:nvSpPr>
          <xdr:cNvPr id="3" name="Rectangle 7"/>
          <xdr:cNvSpPr>
            <a:spLocks/>
          </xdr:cNvSpPr>
        </xdr:nvSpPr>
        <xdr:spPr>
          <a:xfrm>
            <a:off x="282081" y="6859785"/>
            <a:ext cx="152440" cy="573761"/>
          </a:xfrm>
          <a:prstGeom prst="rect">
            <a:avLst/>
          </a:prstGeom>
          <a:noFill/>
          <a:ln w="9525" cmpd="sng">
            <a:noFill/>
          </a:ln>
        </xdr:spPr>
        <xdr:txBody>
          <a:bodyPr vertOverflow="clip" wrap="square" lIns="27432" tIns="18288" rIns="0" bIns="0" anchor="ctr"/>
          <a:p>
            <a:pPr algn="ctr">
              <a:defRPr/>
            </a:pPr>
            <a:r>
              <a:rPr lang="en-US" cap="none" sz="1100" b="0" i="0" u="none" baseline="0">
                <a:solidFill>
                  <a:srgbClr val="969696"/>
                </a:solidFill>
              </a:rPr>
              <a:t>㊞</a:t>
            </a:r>
          </a:p>
        </xdr:txBody>
      </xdr:sp>
      <xdr:sp>
        <xdr:nvSpPr>
          <xdr:cNvPr id="4" name="正方形/長方形 4"/>
          <xdr:cNvSpPr>
            <a:spLocks/>
          </xdr:cNvSpPr>
        </xdr:nvSpPr>
        <xdr:spPr>
          <a:xfrm>
            <a:off x="53322" y="5030627"/>
            <a:ext cx="781379" cy="873931"/>
          </a:xfrm>
          <a:prstGeom prst="rect">
            <a:avLst/>
          </a:prstGeom>
          <a:solidFill>
            <a:srgbClr val="FFFFFF"/>
          </a:solidFill>
          <a:ln w="3175" cmpd="sng">
            <a:solidFill>
              <a:srgbClr val="7F7F7F"/>
            </a:solidFill>
            <a:headEnd type="none"/>
            <a:tailEnd type="none"/>
          </a:ln>
        </xdr:spPr>
        <xdr:txBody>
          <a:bodyPr vertOverflow="clip" wrap="square" lIns="36000" tIns="36000" rIns="91440" bIns="45720"/>
          <a:p>
            <a:pPr algn="l">
              <a:defRPr/>
            </a:pPr>
            <a:r>
              <a:rPr lang="en-US" cap="none" sz="800" b="0" i="0" u="none" baseline="0">
                <a:solidFill>
                  <a:srgbClr val="808080"/>
                </a:solidFill>
              </a:rPr>
              <a:t>共同事業者②</a:t>
            </a:r>
            <a:r>
              <a:rPr lang="en-US" cap="none" sz="800" b="0" i="0" u="none" baseline="0">
                <a:solidFill>
                  <a:srgbClr val="808080"/>
                </a:solidFill>
                <a:latin typeface="Calibri"/>
                <a:ea typeface="Calibri"/>
                <a:cs typeface="Calibri"/>
              </a:rPr>
              <a:t>
</a:t>
            </a:r>
            <a:r>
              <a:rPr lang="en-US" cap="none" sz="600" b="0" i="0" u="none" baseline="0">
                <a:solidFill>
                  <a:srgbClr val="808080"/>
                </a:solidFill>
                <a:latin typeface="Calibri"/>
                <a:ea typeface="Calibri"/>
                <a:cs typeface="Calibri"/>
              </a:rPr>
              <a:t>
</a:t>
            </a:r>
            <a:r>
              <a:rPr lang="en-US" cap="none" sz="800" b="0" i="0" u="none" baseline="0">
                <a:solidFill>
                  <a:srgbClr val="808080"/>
                </a:solidFill>
                <a:latin typeface="Calibri"/>
                <a:ea typeface="Calibri"/>
                <a:cs typeface="Calibri"/>
              </a:rPr>
              <a:t>
</a:t>
            </a:r>
            <a:r>
              <a:rPr lang="en-US" cap="none" sz="900" b="0" i="0" u="none" baseline="0">
                <a:solidFill>
                  <a:srgbClr val="808080"/>
                </a:solidFill>
              </a:rPr>
              <a:t>（実印）</a:t>
            </a:r>
          </a:p>
        </xdr:txBody>
      </xdr:sp>
      <xdr:sp>
        <xdr:nvSpPr>
          <xdr:cNvPr id="5" name="正方形/長方形 5"/>
          <xdr:cNvSpPr>
            <a:spLocks/>
          </xdr:cNvSpPr>
        </xdr:nvSpPr>
        <xdr:spPr>
          <a:xfrm>
            <a:off x="53322" y="5906121"/>
            <a:ext cx="781379" cy="883311"/>
          </a:xfrm>
          <a:prstGeom prst="rect">
            <a:avLst/>
          </a:prstGeom>
          <a:solidFill>
            <a:srgbClr val="FFFFFF"/>
          </a:solidFill>
          <a:ln w="3175" cmpd="sng">
            <a:solidFill>
              <a:srgbClr val="7F7F7F"/>
            </a:solidFill>
            <a:headEnd type="none"/>
            <a:tailEnd type="none"/>
          </a:ln>
        </xdr:spPr>
        <xdr:txBody>
          <a:bodyPr vertOverflow="clip" wrap="square" lIns="36000" tIns="36000" rIns="91440" bIns="45720"/>
          <a:p>
            <a:pPr algn="l">
              <a:defRPr/>
            </a:pPr>
            <a:r>
              <a:rPr lang="en-US" cap="none" sz="800" b="0" i="0" u="none" baseline="0">
                <a:solidFill>
                  <a:srgbClr val="808080"/>
                </a:solidFill>
              </a:rPr>
              <a:t>共同事業者③</a:t>
            </a:r>
            <a:r>
              <a:rPr lang="en-US" cap="none" sz="800" b="0" i="0" u="none" baseline="0">
                <a:solidFill>
                  <a:srgbClr val="808080"/>
                </a:solidFill>
                <a:latin typeface="Calibri"/>
                <a:ea typeface="Calibri"/>
                <a:cs typeface="Calibri"/>
              </a:rPr>
              <a:t>
</a:t>
            </a:r>
            <a:r>
              <a:rPr lang="en-US" cap="none" sz="600" b="0" i="0" u="none" baseline="0">
                <a:solidFill>
                  <a:srgbClr val="808080"/>
                </a:solidFill>
                <a:latin typeface="Calibri"/>
                <a:ea typeface="Calibri"/>
                <a:cs typeface="Calibri"/>
              </a:rPr>
              <a:t>
</a:t>
            </a:r>
            <a:r>
              <a:rPr lang="en-US" cap="none" sz="800" b="0" i="0" u="none" baseline="0">
                <a:solidFill>
                  <a:srgbClr val="808080"/>
                </a:solidFill>
                <a:latin typeface="Calibri"/>
                <a:ea typeface="Calibri"/>
                <a:cs typeface="Calibri"/>
              </a:rPr>
              <a:t>
</a:t>
            </a:r>
            <a:r>
              <a:rPr lang="en-US" cap="none" sz="900" b="0" i="0" u="none" baseline="0">
                <a:solidFill>
                  <a:srgbClr val="808080"/>
                </a:solidFill>
              </a:rPr>
              <a:t>（実印）</a:t>
            </a:r>
          </a:p>
        </xdr:txBody>
      </xdr:sp>
      <xdr:sp>
        <xdr:nvSpPr>
          <xdr:cNvPr id="6" name="正方形/長方形 6"/>
          <xdr:cNvSpPr>
            <a:spLocks/>
          </xdr:cNvSpPr>
        </xdr:nvSpPr>
        <xdr:spPr>
          <a:xfrm>
            <a:off x="62812" y="3273385"/>
            <a:ext cx="781379" cy="856734"/>
          </a:xfrm>
          <a:prstGeom prst="rect">
            <a:avLst/>
          </a:prstGeom>
          <a:solidFill>
            <a:srgbClr val="FFFFFF"/>
          </a:solidFill>
          <a:ln w="3175" cmpd="sng">
            <a:noFill/>
          </a:ln>
        </xdr:spPr>
        <xdr:txBody>
          <a:bodyPr vertOverflow="clip" wrap="square" lIns="36000" tIns="36000" rIns="36000" bIns="0"/>
          <a:p>
            <a:pPr algn="r">
              <a:defRPr/>
            </a:pPr>
            <a:r>
              <a:rPr lang="en-US" cap="none" sz="800" b="0" i="0" u="none" baseline="0">
                <a:solidFill>
                  <a:srgbClr val="808080"/>
                </a:solidFill>
                <a:latin typeface="Calibri"/>
                <a:ea typeface="Calibri"/>
                <a:cs typeface="Calibri"/>
              </a:rPr>
              <a:t>
</a:t>
            </a:r>
            <a:r>
              <a:rPr lang="en-US" cap="none" sz="800" b="0" i="0" u="none" baseline="0">
                <a:solidFill>
                  <a:srgbClr val="808080"/>
                </a:solidFill>
              </a:rPr>
              <a:t>字訂正</a:t>
            </a:r>
            <a:r>
              <a:rPr lang="en-US" cap="none" sz="800" b="0" i="0" u="none" baseline="0">
                <a:solidFill>
                  <a:srgbClr val="808080"/>
                </a:solidFill>
                <a:latin typeface="Calibri"/>
                <a:ea typeface="Calibri"/>
                <a:cs typeface="Calibri"/>
              </a:rPr>
              <a:t>
</a:t>
            </a:r>
            <a:r>
              <a:rPr lang="en-US" cap="none" sz="400" b="0" i="0" u="none" baseline="0">
                <a:solidFill>
                  <a:srgbClr val="808080"/>
                </a:solidFill>
              </a:rPr>
              <a:t>　</a:t>
            </a:r>
            <a:r>
              <a:rPr lang="en-US" cap="none" sz="400" b="0" i="0" u="none" baseline="0">
                <a:solidFill>
                  <a:srgbClr val="808080"/>
                </a:solidFill>
                <a:latin typeface="Calibri"/>
                <a:ea typeface="Calibri"/>
                <a:cs typeface="Calibri"/>
              </a:rPr>
              <a:t>
</a:t>
            </a:r>
            <a:r>
              <a:rPr lang="en-US" cap="none" sz="800" b="0" i="0" u="none" baseline="0">
                <a:solidFill>
                  <a:srgbClr val="808080"/>
                </a:solidFill>
              </a:rPr>
              <a:t>字加入</a:t>
            </a:r>
            <a:r>
              <a:rPr lang="en-US" cap="none" sz="800" b="0" i="0" u="none" baseline="0">
                <a:solidFill>
                  <a:srgbClr val="808080"/>
                </a:solidFill>
                <a:latin typeface="Calibri"/>
                <a:ea typeface="Calibri"/>
                <a:cs typeface="Calibri"/>
              </a:rPr>
              <a:t>
</a:t>
            </a:r>
            <a:r>
              <a:rPr lang="en-US" cap="none" sz="400" b="0" i="0" u="none" baseline="0">
                <a:solidFill>
                  <a:srgbClr val="808080"/>
                </a:solidFill>
              </a:rPr>
              <a:t>　</a:t>
            </a:r>
            <a:r>
              <a:rPr lang="en-US" cap="none" sz="400" b="0" i="0" u="none" baseline="0">
                <a:solidFill>
                  <a:srgbClr val="808080"/>
                </a:solidFill>
                <a:latin typeface="Calibri"/>
                <a:ea typeface="Calibri"/>
                <a:cs typeface="Calibri"/>
              </a:rPr>
              <a:t>
</a:t>
            </a:r>
            <a:r>
              <a:rPr lang="en-US" cap="none" sz="800" b="0" i="0" u="none" baseline="0">
                <a:solidFill>
                  <a:srgbClr val="808080"/>
                </a:solidFill>
              </a:rPr>
              <a:t>字削除</a:t>
            </a:r>
          </a:p>
        </xdr:txBody>
      </xdr:sp>
      <xdr:sp>
        <xdr:nvSpPr>
          <xdr:cNvPr id="7" name="正方形/長方形 7"/>
          <xdr:cNvSpPr>
            <a:spLocks/>
          </xdr:cNvSpPr>
        </xdr:nvSpPr>
        <xdr:spPr>
          <a:xfrm>
            <a:off x="53322" y="8316857"/>
            <a:ext cx="790869" cy="856734"/>
          </a:xfrm>
          <a:prstGeom prst="rect">
            <a:avLst/>
          </a:prstGeom>
          <a:solidFill>
            <a:srgbClr val="FFFFFF"/>
          </a:solidFill>
          <a:ln w="9525" cmpd="sng">
            <a:noFill/>
          </a:ln>
        </xdr:spPr>
        <xdr:txBody>
          <a:bodyPr vertOverflow="clip" wrap="square" lIns="36000" tIns="36000" rIns="36000" bIns="36000"/>
          <a:p>
            <a:pPr algn="l">
              <a:defRPr/>
            </a:pPr>
            <a:r>
              <a:rPr lang="en-US" cap="none" sz="700" b="0" i="0" u="none" baseline="0">
                <a:solidFill>
                  <a:srgbClr val="808080"/>
                </a:solidFill>
              </a:rPr>
              <a:t>事務局にて修正を行う対象は、単純な書き間違い、表記の統一、および記入漏れの補正に限ります。</a:t>
            </a:r>
            <a:r>
              <a:rPr lang="en-US" cap="none" sz="750" b="0" i="0" u="none" baseline="0">
                <a:solidFill>
                  <a:srgbClr val="808080"/>
                </a:solidFill>
              </a:rPr>
              <a:t>　　</a:t>
            </a:r>
            <a:r>
              <a:rPr lang="en-US" cap="none" sz="800" b="0" i="0" u="none" baseline="0">
                <a:solidFill>
                  <a:srgbClr val="808080"/>
                </a:solidFill>
              </a:rPr>
              <a:t>　　　</a:t>
            </a:r>
            <a:r>
              <a:rPr lang="en-US" cap="none" sz="800" b="0" i="0" u="none" baseline="0">
                <a:solidFill>
                  <a:srgbClr val="808080"/>
                </a:solidFill>
                <a:latin typeface="Calibri"/>
                <a:ea typeface="Calibri"/>
                <a:cs typeface="Calibri"/>
              </a:rPr>
              <a:t> </a:t>
            </a:r>
          </a:p>
        </xdr:txBody>
      </xdr:sp>
      <xdr:sp>
        <xdr:nvSpPr>
          <xdr:cNvPr id="8" name="正方形/長方形 8"/>
          <xdr:cNvSpPr>
            <a:spLocks/>
          </xdr:cNvSpPr>
        </xdr:nvSpPr>
        <xdr:spPr>
          <a:xfrm>
            <a:off x="53322" y="6797249"/>
            <a:ext cx="781379" cy="1519608"/>
          </a:xfrm>
          <a:prstGeom prst="rect">
            <a:avLst/>
          </a:prstGeom>
          <a:solidFill>
            <a:srgbClr val="FFFFFF"/>
          </a:solidFill>
          <a:ln w="3175" cmpd="sng">
            <a:solidFill>
              <a:srgbClr val="7F7F7F"/>
            </a:solidFill>
            <a:headEnd type="none"/>
            <a:tailEnd type="none"/>
          </a:ln>
        </xdr:spPr>
        <xdr:txBody>
          <a:bodyPr vertOverflow="clip" wrap="square" lIns="36000" tIns="36000" rIns="36000" bIns="36000"/>
          <a:p>
            <a:pPr algn="l">
              <a:defRPr/>
            </a:pPr>
            <a:r>
              <a:rPr lang="en-US" cap="none" sz="700" b="0" i="0" u="none" baseline="0">
                <a:solidFill>
                  <a:srgbClr val="808080"/>
                </a:solidFill>
                <a:latin typeface="Calibri"/>
                <a:ea typeface="Calibri"/>
                <a:cs typeface="Calibri"/>
              </a:rPr>
              <a:t>
</a:t>
            </a:r>
            <a:r>
              <a:rPr lang="en-US" cap="none" sz="700" b="0" i="0" u="none" baseline="0">
                <a:solidFill>
                  <a:srgbClr val="808080"/>
                </a:solidFill>
              </a:rPr>
              <a:t>上記は、交付申請者･住宅の共同事業者らの申し出に基づき、誤記を修正したものに相違ありません。</a:t>
            </a:r>
            <a:r>
              <a:rPr lang="en-US" cap="none" sz="700" b="0" i="0" u="none" baseline="0">
                <a:solidFill>
                  <a:srgbClr val="808080"/>
                </a:solidFill>
                <a:latin typeface="Calibri"/>
                <a:ea typeface="Calibri"/>
                <a:cs typeface="Calibri"/>
              </a:rPr>
              <a:t>
</a:t>
            </a:r>
            <a:r>
              <a:rPr lang="en-US" cap="none" sz="750" b="0" i="0" u="none" baseline="0">
                <a:solidFill>
                  <a:srgbClr val="808080"/>
                </a:solidFill>
                <a:latin typeface="Calibri"/>
                <a:ea typeface="Calibri"/>
                <a:cs typeface="Calibri"/>
              </a:rPr>
              <a:t>
</a:t>
            </a:r>
            <a:r>
              <a:rPr lang="en-US" cap="none" sz="600" b="0" i="0" u="none" baseline="0">
                <a:solidFill>
                  <a:srgbClr val="808080"/>
                </a:solidFill>
              </a:rPr>
              <a:t>　</a:t>
            </a:r>
            <a:r>
              <a:rPr lang="en-US" cap="none" sz="600" b="0" i="0" u="none" baseline="0">
                <a:solidFill>
                  <a:srgbClr val="808080"/>
                </a:solidFill>
                <a:latin typeface="Calibri"/>
                <a:ea typeface="Calibri"/>
                <a:cs typeface="Calibri"/>
              </a:rPr>
              <a:t> </a:t>
            </a:r>
            <a:r>
              <a:rPr lang="en-US" cap="none" sz="600" b="0" i="0" u="none" baseline="0">
                <a:solidFill>
                  <a:srgbClr val="808080"/>
                </a:solidFill>
              </a:rPr>
              <a:t>　　　年　</a:t>
            </a:r>
            <a:r>
              <a:rPr lang="en-US" cap="none" sz="600" b="0" i="0" u="none" baseline="0">
                <a:solidFill>
                  <a:srgbClr val="808080"/>
                </a:solidFill>
                <a:latin typeface="Calibri"/>
                <a:ea typeface="Calibri"/>
                <a:cs typeface="Calibri"/>
              </a:rPr>
              <a:t>  </a:t>
            </a:r>
            <a:r>
              <a:rPr lang="en-US" cap="none" sz="600" b="0" i="0" u="none" baseline="0">
                <a:solidFill>
                  <a:srgbClr val="808080"/>
                </a:solidFill>
              </a:rPr>
              <a:t>月</a:t>
            </a:r>
            <a:r>
              <a:rPr lang="en-US" cap="none" sz="600" b="0" i="0" u="none" baseline="0">
                <a:solidFill>
                  <a:srgbClr val="808080"/>
                </a:solidFill>
                <a:latin typeface="Calibri"/>
                <a:ea typeface="Calibri"/>
                <a:cs typeface="Calibri"/>
              </a:rPr>
              <a:t> </a:t>
            </a:r>
            <a:r>
              <a:rPr lang="en-US" cap="none" sz="600" b="0" i="0" u="none" baseline="0">
                <a:solidFill>
                  <a:srgbClr val="808080"/>
                </a:solidFill>
              </a:rPr>
              <a:t>　</a:t>
            </a:r>
            <a:r>
              <a:rPr lang="en-US" cap="none" sz="600" b="0" i="0" u="none" baseline="0">
                <a:solidFill>
                  <a:srgbClr val="808080"/>
                </a:solidFill>
                <a:latin typeface="Calibri"/>
                <a:ea typeface="Calibri"/>
                <a:cs typeface="Calibri"/>
              </a:rPr>
              <a:t>  </a:t>
            </a:r>
            <a:r>
              <a:rPr lang="en-US" cap="none" sz="600" b="0" i="0" u="none" baseline="0">
                <a:solidFill>
                  <a:srgbClr val="808080"/>
                </a:solidFill>
              </a:rPr>
              <a:t>日</a:t>
            </a:r>
            <a:r>
              <a:rPr lang="en-US" cap="none" sz="600" b="0" i="0" u="none" baseline="0">
                <a:solidFill>
                  <a:srgbClr val="808080"/>
                </a:solidFill>
                <a:latin typeface="Calibri"/>
                <a:ea typeface="Calibri"/>
                <a:cs typeface="Calibri"/>
              </a:rPr>
              <a:t>
</a:t>
            </a:r>
            <a:r>
              <a:rPr lang="en-US" cap="none" sz="700" b="0" i="0" u="none" baseline="0">
                <a:solidFill>
                  <a:srgbClr val="808080"/>
                </a:solidFill>
              </a:rPr>
              <a:t>事務局員</a:t>
            </a:r>
            <a:r>
              <a:rPr lang="en-US" cap="none" sz="750" b="0" i="0" u="none" baseline="0">
                <a:solidFill>
                  <a:srgbClr val="808080"/>
                </a:solidFill>
              </a:rPr>
              <a:t>　　</a:t>
            </a:r>
            <a:r>
              <a:rPr lang="en-US" cap="none" sz="800" b="0" i="0" u="none" baseline="0">
                <a:solidFill>
                  <a:srgbClr val="808080"/>
                </a:solidFill>
              </a:rPr>
              <a:t>　　　</a:t>
            </a:r>
            <a:r>
              <a:rPr lang="en-US" cap="none" sz="800" b="0" i="0" u="none" baseline="0">
                <a:solidFill>
                  <a:srgbClr val="808080"/>
                </a:solidFill>
                <a:latin typeface="Calibri"/>
                <a:ea typeface="Calibri"/>
                <a:cs typeface="Calibri"/>
              </a:rPr>
              <a:t> </a:t>
            </a:r>
          </a:p>
        </xdr:txBody>
      </xdr:sp>
      <xdr:sp>
        <xdr:nvSpPr>
          <xdr:cNvPr id="9" name="正方形/長方形 9"/>
          <xdr:cNvSpPr>
            <a:spLocks/>
          </xdr:cNvSpPr>
        </xdr:nvSpPr>
        <xdr:spPr>
          <a:xfrm>
            <a:off x="53322" y="2999793"/>
            <a:ext cx="781379" cy="5317065"/>
          </a:xfrm>
          <a:prstGeom prst="rect">
            <a:avLst/>
          </a:prstGeom>
          <a:noFill/>
          <a:ln w="6350" cmpd="sng">
            <a:solidFill>
              <a:srgbClr val="7F7F7F"/>
            </a:solidFill>
            <a:headEnd type="none"/>
            <a:tailEnd type="none"/>
          </a:ln>
        </xdr:spPr>
        <xdr:txBody>
          <a:bodyPr vertOverflow="clip" wrap="square" lIns="36000" tIns="36000" rIns="36000" bIns="0"/>
          <a:p>
            <a:pPr algn="ctr">
              <a:defRPr/>
            </a:pPr>
            <a:r>
              <a:rPr lang="en-US" cap="none" u="none" baseline="0">
                <a:latin typeface="Calibri"/>
                <a:ea typeface="Calibri"/>
                <a:cs typeface="Calibri"/>
              </a:rPr>
              <a:t/>
            </a:r>
          </a:p>
        </xdr:txBody>
      </xdr:sp>
      <xdr:sp>
        <xdr:nvSpPr>
          <xdr:cNvPr id="10" name="正方形/長方形 10"/>
          <xdr:cNvSpPr>
            <a:spLocks/>
          </xdr:cNvSpPr>
        </xdr:nvSpPr>
        <xdr:spPr>
          <a:xfrm>
            <a:off x="53322" y="4139499"/>
            <a:ext cx="781379" cy="892692"/>
          </a:xfrm>
          <a:prstGeom prst="rect">
            <a:avLst/>
          </a:prstGeom>
          <a:solidFill>
            <a:srgbClr val="FFFFFF"/>
          </a:solidFill>
          <a:ln w="3175" cmpd="sng">
            <a:solidFill>
              <a:srgbClr val="7F7F7F"/>
            </a:solidFill>
            <a:headEnd type="none"/>
            <a:tailEnd type="none"/>
          </a:ln>
        </xdr:spPr>
        <xdr:txBody>
          <a:bodyPr vertOverflow="clip" wrap="square" lIns="36000" tIns="36000" rIns="91440" bIns="45720"/>
          <a:p>
            <a:pPr algn="l">
              <a:defRPr/>
            </a:pPr>
            <a:r>
              <a:rPr lang="en-US" cap="none" sz="800" b="0" i="0" u="none" baseline="0">
                <a:solidFill>
                  <a:srgbClr val="808080"/>
                </a:solidFill>
              </a:rPr>
              <a:t>共同事業者①</a:t>
            </a:r>
            <a:r>
              <a:rPr lang="en-US" cap="none" sz="800" b="0" i="0" u="none" baseline="0">
                <a:solidFill>
                  <a:srgbClr val="808080"/>
                </a:solidFill>
                <a:latin typeface="Calibri"/>
                <a:ea typeface="Calibri"/>
                <a:cs typeface="Calibri"/>
              </a:rPr>
              <a:t>
</a:t>
            </a:r>
            <a:r>
              <a:rPr lang="en-US" cap="none" sz="600" b="0" i="0" u="none" baseline="0">
                <a:solidFill>
                  <a:srgbClr val="808080"/>
                </a:solidFill>
                <a:latin typeface="Calibri"/>
                <a:ea typeface="Calibri"/>
                <a:cs typeface="Calibri"/>
              </a:rPr>
              <a:t>
</a:t>
            </a:r>
            <a:r>
              <a:rPr lang="en-US" cap="none" sz="800" b="0" i="0" u="none" baseline="0">
                <a:solidFill>
                  <a:srgbClr val="808080"/>
                </a:solidFill>
                <a:latin typeface="Calibri"/>
                <a:ea typeface="Calibri"/>
                <a:cs typeface="Calibri"/>
              </a:rPr>
              <a:t>
</a:t>
            </a:r>
            <a:r>
              <a:rPr lang="en-US" cap="none" sz="900" b="0" i="0" u="none" baseline="0">
                <a:solidFill>
                  <a:srgbClr val="808080"/>
                </a:solidFill>
              </a:rPr>
              <a:t>（実印）</a:t>
            </a:r>
          </a:p>
        </xdr:txBody>
      </xdr:sp>
      <xdr:sp>
        <xdr:nvSpPr>
          <xdr:cNvPr id="11" name="正方形/長方形 11"/>
          <xdr:cNvSpPr>
            <a:spLocks/>
          </xdr:cNvSpPr>
        </xdr:nvSpPr>
        <xdr:spPr>
          <a:xfrm>
            <a:off x="53322" y="2920060"/>
            <a:ext cx="781379" cy="336127"/>
          </a:xfrm>
          <a:prstGeom prst="rect">
            <a:avLst/>
          </a:prstGeom>
          <a:solidFill>
            <a:srgbClr val="FFFFFF"/>
          </a:solidFill>
          <a:ln w="3175" cmpd="sng">
            <a:solidFill>
              <a:srgbClr val="7F7F7F"/>
            </a:solidFill>
            <a:headEnd type="none"/>
            <a:tailEnd type="none"/>
          </a:ln>
        </xdr:spPr>
        <xdr:txBody>
          <a:bodyPr vertOverflow="clip" wrap="square" lIns="0" tIns="0" rIns="0" bIns="0" anchor="ctr"/>
          <a:p>
            <a:pPr algn="ctr">
              <a:defRPr/>
            </a:pPr>
            <a:r>
              <a:rPr lang="en-US" cap="none" sz="800" b="0" i="0" u="none" baseline="0">
                <a:solidFill>
                  <a:srgbClr val="808080"/>
                </a:solidFill>
              </a:rPr>
              <a:t>軽微事項の</a:t>
            </a:r>
            <a:r>
              <a:rPr lang="en-US" cap="none" sz="800" b="0" i="0" u="none" baseline="0">
                <a:solidFill>
                  <a:srgbClr val="808080"/>
                </a:solidFill>
                <a:latin typeface="Calibri"/>
                <a:ea typeface="Calibri"/>
                <a:cs typeface="Calibri"/>
              </a:rPr>
              <a:t>
</a:t>
            </a:r>
            <a:r>
              <a:rPr lang="en-US" cap="none" sz="800" b="0" i="0" u="none" baseline="0">
                <a:solidFill>
                  <a:srgbClr val="808080"/>
                </a:solidFill>
              </a:rPr>
              <a:t>修正委任欄</a:t>
            </a:r>
          </a:p>
        </xdr:txBody>
      </xdr:sp>
    </xdr:grpSp>
    <xdr:clientData/>
  </xdr:twoCellAnchor>
  <xdr:twoCellAnchor>
    <xdr:from>
      <xdr:col>19</xdr:col>
      <xdr:colOff>9525</xdr:colOff>
      <xdr:row>3</xdr:row>
      <xdr:rowOff>66675</xdr:rowOff>
    </xdr:from>
    <xdr:to>
      <xdr:col>23</xdr:col>
      <xdr:colOff>76200</xdr:colOff>
      <xdr:row>3</xdr:row>
      <xdr:rowOff>304800</xdr:rowOff>
    </xdr:to>
    <xdr:sp>
      <xdr:nvSpPr>
        <xdr:cNvPr id="12" name="テキスト ボックス 15"/>
        <xdr:cNvSpPr txBox="1">
          <a:spLocks noChangeArrowheads="1"/>
        </xdr:cNvSpPr>
      </xdr:nvSpPr>
      <xdr:spPr>
        <a:xfrm>
          <a:off x="6210300" y="533400"/>
          <a:ext cx="962025" cy="238125"/>
        </a:xfrm>
        <a:prstGeom prst="rect">
          <a:avLst/>
        </a:prstGeom>
        <a:noFill/>
        <a:ln w="9525" cmpd="sng">
          <a:noFill/>
        </a:ln>
      </xdr:spPr>
      <xdr:txBody>
        <a:bodyPr vertOverflow="clip" wrap="square"/>
        <a:p>
          <a:pPr algn="l">
            <a:defRPr/>
          </a:pPr>
          <a:r>
            <a:rPr lang="en-US" cap="none" sz="900" b="0" i="0" u="none" baseline="0">
              <a:solidFill>
                <a:srgbClr val="808080"/>
              </a:solidFill>
              <a:latin typeface="ＭＳ ゴシック"/>
              <a:ea typeface="ＭＳ ゴシック"/>
              <a:cs typeface="ＭＳ ゴシック"/>
            </a:rPr>
            <a:t>(</a:t>
          </a:r>
          <a:r>
            <a:rPr lang="en-US" cap="none" sz="900" b="0" i="0" u="none" baseline="0">
              <a:solidFill>
                <a:srgbClr val="808080"/>
              </a:solidFill>
              <a:latin typeface="ＭＳ ゴシック"/>
              <a:ea typeface="ＭＳ ゴシック"/>
              <a:cs typeface="ＭＳ ゴシック"/>
            </a:rPr>
            <a:t>実印</a:t>
          </a:r>
          <a:r>
            <a:rPr lang="en-US" cap="none" sz="900" b="0" i="0" u="none" baseline="0">
              <a:solidFill>
                <a:srgbClr val="808080"/>
              </a:solidFill>
              <a:latin typeface="ＭＳ ゴシック"/>
              <a:ea typeface="ＭＳ ゴシック"/>
              <a:cs typeface="ＭＳ ゴシック"/>
            </a:rPr>
            <a:t>)</a:t>
          </a:r>
        </a:p>
      </xdr:txBody>
    </xdr:sp>
    <xdr:clientData/>
  </xdr:twoCellAnchor>
  <xdr:twoCellAnchor>
    <xdr:from>
      <xdr:col>19</xdr:col>
      <xdr:colOff>9525</xdr:colOff>
      <xdr:row>4</xdr:row>
      <xdr:rowOff>76200</xdr:rowOff>
    </xdr:from>
    <xdr:to>
      <xdr:col>23</xdr:col>
      <xdr:colOff>76200</xdr:colOff>
      <xdr:row>4</xdr:row>
      <xdr:rowOff>304800</xdr:rowOff>
    </xdr:to>
    <xdr:sp>
      <xdr:nvSpPr>
        <xdr:cNvPr id="13" name="テキスト ボックス 16"/>
        <xdr:cNvSpPr txBox="1">
          <a:spLocks noChangeArrowheads="1"/>
        </xdr:cNvSpPr>
      </xdr:nvSpPr>
      <xdr:spPr>
        <a:xfrm>
          <a:off x="6210300" y="895350"/>
          <a:ext cx="962025" cy="228600"/>
        </a:xfrm>
        <a:prstGeom prst="rect">
          <a:avLst/>
        </a:prstGeom>
        <a:noFill/>
        <a:ln w="9525" cmpd="sng">
          <a:noFill/>
        </a:ln>
      </xdr:spPr>
      <xdr:txBody>
        <a:bodyPr vertOverflow="clip" wrap="square"/>
        <a:p>
          <a:pPr algn="l">
            <a:defRPr/>
          </a:pPr>
          <a:r>
            <a:rPr lang="en-US" cap="none" sz="900" b="0" i="0" u="none" baseline="0">
              <a:solidFill>
                <a:srgbClr val="808080"/>
              </a:solidFill>
              <a:latin typeface="ＭＳ ゴシック"/>
              <a:ea typeface="ＭＳ ゴシック"/>
              <a:cs typeface="ＭＳ ゴシック"/>
            </a:rPr>
            <a:t>(</a:t>
          </a:r>
          <a:r>
            <a:rPr lang="en-US" cap="none" sz="900" b="0" i="0" u="none" baseline="0">
              <a:solidFill>
                <a:srgbClr val="808080"/>
              </a:solidFill>
              <a:latin typeface="ＭＳ ゴシック"/>
              <a:ea typeface="ＭＳ ゴシック"/>
              <a:cs typeface="ＭＳ ゴシック"/>
            </a:rPr>
            <a:t>実印</a:t>
          </a:r>
          <a:r>
            <a:rPr lang="en-US" cap="none" sz="900" b="0" i="0" u="none" baseline="0">
              <a:solidFill>
                <a:srgbClr val="808080"/>
              </a:solidFill>
              <a:latin typeface="ＭＳ ゴシック"/>
              <a:ea typeface="ＭＳ ゴシック"/>
              <a:cs typeface="ＭＳ ゴシック"/>
            </a:rPr>
            <a:t>)</a:t>
          </a:r>
        </a:p>
      </xdr:txBody>
    </xdr:sp>
    <xdr:clientData/>
  </xdr:twoCellAnchor>
  <xdr:twoCellAnchor>
    <xdr:from>
      <xdr:col>19</xdr:col>
      <xdr:colOff>9525</xdr:colOff>
      <xdr:row>5</xdr:row>
      <xdr:rowOff>76200</xdr:rowOff>
    </xdr:from>
    <xdr:to>
      <xdr:col>23</xdr:col>
      <xdr:colOff>76200</xdr:colOff>
      <xdr:row>5</xdr:row>
      <xdr:rowOff>304800</xdr:rowOff>
    </xdr:to>
    <xdr:sp>
      <xdr:nvSpPr>
        <xdr:cNvPr id="14" name="テキスト ボックス 17"/>
        <xdr:cNvSpPr txBox="1">
          <a:spLocks noChangeArrowheads="1"/>
        </xdr:cNvSpPr>
      </xdr:nvSpPr>
      <xdr:spPr>
        <a:xfrm>
          <a:off x="6210300" y="1247775"/>
          <a:ext cx="962025" cy="228600"/>
        </a:xfrm>
        <a:prstGeom prst="rect">
          <a:avLst/>
        </a:prstGeom>
        <a:noFill/>
        <a:ln w="9525" cmpd="sng">
          <a:noFill/>
        </a:ln>
      </xdr:spPr>
      <xdr:txBody>
        <a:bodyPr vertOverflow="clip" wrap="square"/>
        <a:p>
          <a:pPr algn="l">
            <a:defRPr/>
          </a:pPr>
          <a:r>
            <a:rPr lang="en-US" cap="none" sz="900" b="0" i="0" u="none" baseline="0">
              <a:solidFill>
                <a:srgbClr val="808080"/>
              </a:solidFill>
              <a:latin typeface="ＭＳ ゴシック"/>
              <a:ea typeface="ＭＳ ゴシック"/>
              <a:cs typeface="ＭＳ ゴシック"/>
            </a:rPr>
            <a:t>(</a:t>
          </a:r>
          <a:r>
            <a:rPr lang="en-US" cap="none" sz="900" b="0" i="0" u="none" baseline="0">
              <a:solidFill>
                <a:srgbClr val="808080"/>
              </a:solidFill>
              <a:latin typeface="ＭＳ ゴシック"/>
              <a:ea typeface="ＭＳ ゴシック"/>
              <a:cs typeface="ＭＳ ゴシック"/>
            </a:rPr>
            <a:t>実印</a:t>
          </a:r>
          <a:r>
            <a:rPr lang="en-US" cap="none" sz="900" b="0" i="0" u="none" baseline="0">
              <a:solidFill>
                <a:srgbClr val="808080"/>
              </a:solidFill>
              <a:latin typeface="ＭＳ ゴシック"/>
              <a:ea typeface="ＭＳ ゴシック"/>
              <a:cs typeface="ＭＳ ゴシック"/>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467;&#12500;&#12540;&#9734;H22_&#30465;&#12456;&#12493;&#25913;&#20462;&#32202;&#24613;&#25903;&#25588;&#20107;&#26989;&#12288;&#23529;&#26619;&#32080;&#26524;&#19968;&#3523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2">
        <row r="8">
          <cell r="B8" t="str">
            <v>10A-5003</v>
          </cell>
          <cell r="E8" t="str">
            <v>特別養護老人ホーム楽生苑建築物省エネ改修事業</v>
          </cell>
          <cell r="F8" t="str">
            <v>社会福祉法人　新生福祉会    伊原　信夫</v>
          </cell>
          <cell r="G8" t="str">
            <v>社会福祉法人　新生福祉会</v>
          </cell>
          <cell r="I8" t="str">
            <v>伊原　信夫</v>
          </cell>
          <cell r="J8" t="str">
            <v>ダイキンエアテクノ㈱中国支店</v>
          </cell>
          <cell r="K8" t="str">
            <v>営業課</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E9" t="str">
            <v>周南高原病院建築物省エネ改修事業</v>
          </cell>
          <cell r="F9" t="str">
            <v>医療法人緑山会　周南高原病院    齋藤　淳</v>
          </cell>
          <cell r="G9" t="str">
            <v>医療法人緑山会　周南高原病院</v>
          </cell>
          <cell r="I9" t="str">
            <v>齋藤　淳</v>
          </cell>
          <cell r="J9" t="str">
            <v>ダイキンエアテクノ㈱中国支店</v>
          </cell>
          <cell r="K9" t="str">
            <v>営業課</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E10" t="str">
            <v>ビル代行本社ビル省エネ改修工事</v>
          </cell>
          <cell r="F10" t="str">
            <v>株式会社ビル代行    矢口　敏和</v>
          </cell>
          <cell r="G10" t="str">
            <v>株式会社ビル代行</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E14" t="str">
            <v>渡辺ビル省エネ改修工事</v>
          </cell>
          <cell r="F14" t="str">
            <v>有限会社　渡孝興産    渡辺　菊枝</v>
          </cell>
          <cell r="G14" t="str">
            <v>有限会社　渡孝興産</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E15" t="str">
            <v>あじさいのおか牛窓省エネ改修事業</v>
          </cell>
          <cell r="F15" t="str">
            <v>社会福祉法人　誠和    赤畠　健</v>
          </cell>
          <cell r="G15" t="str">
            <v>社会福祉法人　誠和</v>
          </cell>
          <cell r="I15" t="str">
            <v>赤畠　健</v>
          </cell>
          <cell r="J15" t="str">
            <v>株式会社ジーシーデイ</v>
          </cell>
          <cell r="K15" t="str">
            <v>営業部</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E16" t="str">
            <v>デイサービスセンターきじの里省エネ改修工事</v>
          </cell>
          <cell r="F16" t="str">
            <v>社会福祉法人　秀峯会    神之浦　文三</v>
          </cell>
          <cell r="G16" t="str">
            <v>社会福祉法人　秀峯会</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E18" t="str">
            <v>ラウンドワン新御堂緑地店　空調省エネ改修事業</v>
          </cell>
          <cell r="F18" t="str">
            <v>株式会社ラウンドワン    杉野　公彦</v>
          </cell>
          <cell r="G18" t="str">
            <v>株式会社ラウンドワン</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E19" t="str">
            <v>ラウンドワン宝塚店　空調省エネ改修事業</v>
          </cell>
          <cell r="F19" t="str">
            <v>株式会社ラウンドワン    杉野　公彦</v>
          </cell>
          <cell r="G19" t="str">
            <v>株式会社ラウンドワン</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E21" t="str">
            <v>滑石ゴルフ場省エネ改修工事</v>
          </cell>
          <cell r="F21" t="str">
            <v>馬場興産株式会社    馬場　政廣</v>
          </cell>
          <cell r="G21" t="str">
            <v>馬場興産株式会社</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E22" t="str">
            <v>南ヶ丘病院省エネ改修事業</v>
          </cell>
          <cell r="F22" t="str">
            <v>医療法人社団　敬暁会　南ヶ丘病院    藤原　敬悟</v>
          </cell>
          <cell r="G22" t="str">
            <v>医療法人社団　敬暁会　南ヶ丘病院</v>
          </cell>
          <cell r="I22" t="str">
            <v>藤原　敬悟</v>
          </cell>
          <cell r="J22" t="str">
            <v>有限会社神奈川空調工業</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E23" t="str">
            <v>加悦谷ショッピングセンター改修工事</v>
          </cell>
          <cell r="F23" t="str">
            <v>協同組合加悦谷ショッピングセンター    鳥垣　壯司</v>
          </cell>
          <cell r="G23" t="str">
            <v>協同組合加悦谷ショッピングセンター</v>
          </cell>
          <cell r="I23" t="str">
            <v>鳥垣　壯司</v>
          </cell>
          <cell r="J23" t="str">
            <v>株式会社アリガ</v>
          </cell>
          <cell r="K23" t="str">
            <v>事業本部</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E25" t="str">
            <v>大出産業株式会社本社ビル　省エネ改修事業</v>
          </cell>
          <cell r="F25" t="str">
            <v>大出産業株式会社    大出　彰</v>
          </cell>
          <cell r="G25" t="str">
            <v>大出産業株式会社</v>
          </cell>
          <cell r="I25" t="str">
            <v>大出　彰</v>
          </cell>
          <cell r="J25" t="str">
            <v>東京ガス株式会社</v>
          </cell>
          <cell r="K25" t="str">
            <v>東部都市ｴﾈﾙｷﾞｰ部</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E26" t="str">
            <v>愛和病院 本館屋上防水及び設備改修工事</v>
          </cell>
          <cell r="F26" t="str">
            <v>医療法人　愛和会    藤田　壽太郎</v>
          </cell>
          <cell r="G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E28" t="str">
            <v>医療法人社団八九十会　高月整形外科病院省エネ改修工事</v>
          </cell>
          <cell r="F28" t="str">
            <v>医療法人社団八九十会    山口　利仁</v>
          </cell>
          <cell r="G28" t="str">
            <v>医療法人社団八九十会</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E32" t="str">
            <v>特別養護老人ホーム多聞荘省エネ改修事業</v>
          </cell>
          <cell r="F32" t="str">
            <v>社会福祉法人天摂会特別養護老人ホーム多聞荘    長島　洋</v>
          </cell>
          <cell r="G32" t="str">
            <v>社会福祉法人天摂会特別養護老人ホーム多聞荘</v>
          </cell>
          <cell r="I32" t="str">
            <v>長島　洋</v>
          </cell>
          <cell r="J32" t="str">
            <v>ダイキンエアテクノ株式会社</v>
          </cell>
          <cell r="K32" t="str">
            <v>技術</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E33" t="str">
            <v>医療法人未来介護老人保健施設古都の森省エネ改修事業</v>
          </cell>
          <cell r="F33" t="str">
            <v>医療法人未来介護老人保健施設古都の森    津田　隆史</v>
          </cell>
          <cell r="G33" t="str">
            <v>医療法人未来介護老人保健施設古都の森</v>
          </cell>
          <cell r="I33" t="str">
            <v>津田　隆史</v>
          </cell>
          <cell r="J33" t="str">
            <v>ダイキンエアテクノ株式会社</v>
          </cell>
          <cell r="K33" t="str">
            <v>技術</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E35" t="str">
            <v>内幸町ビル省エネ改修工事</v>
          </cell>
          <cell r="F35" t="str">
            <v>日本土地建物株式会社    吉田　卓郎</v>
          </cell>
          <cell r="G35" t="str">
            <v>日本土地建物株式会社</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E36" t="str">
            <v>株式会社　尾形電気工事</v>
          </cell>
          <cell r="F36" t="str">
            <v>株式会社　尾形電気工事    尾形　良治</v>
          </cell>
          <cell r="G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E37" t="str">
            <v>バンビビル　省エネ改修事業</v>
          </cell>
          <cell r="F37" t="str">
            <v>株式会社バンビ    佐藤　清</v>
          </cell>
          <cell r="G37" t="str">
            <v>株式会社バンビ</v>
          </cell>
          <cell r="I37" t="str">
            <v>佐藤　清</v>
          </cell>
          <cell r="J37" t="str">
            <v>東京ガス株式会社</v>
          </cell>
          <cell r="K37" t="str">
            <v>東部都市ｴﾈﾙｷﾞｰ部</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E38" t="str">
            <v>済生会平塚病院　エネルギーサービス事業</v>
          </cell>
          <cell r="F38" t="str">
            <v>JA三井リース株式会社    織田　哲朗</v>
          </cell>
          <cell r="G38" t="str">
            <v>JA三井リース株式会社</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E39" t="str">
            <v>ジャンボ邑久店省エネ改修推進事業</v>
          </cell>
          <cell r="F39" t="str">
            <v>株式会社リー・ゼネラル    李　清孝</v>
          </cell>
          <cell r="G39" t="str">
            <v>株式会社リー・ゼネラル</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E42" t="str">
            <v>小倉興産熊本ビル省エネ改修事業</v>
          </cell>
          <cell r="F42" t="str">
            <v>有限会社ブレイジング・スカイ    三根　健一</v>
          </cell>
          <cell r="G42" t="str">
            <v>有限会社ブレイジング・スカイ</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E43" t="str">
            <v>リスト株式会社横浜東口支店における省エネルギー改修工事</v>
          </cell>
          <cell r="F43" t="str">
            <v>リスト株式会社    北見　尚之</v>
          </cell>
          <cell r="G43" t="str">
            <v>リスト株式会社</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E45" t="str">
            <v>エアマンズビル市ヶ谷省エネ改修工事</v>
          </cell>
          <cell r="F45" t="str">
            <v>石原　敬三    </v>
          </cell>
          <cell r="G45" t="str">
            <v>石原　敬三</v>
          </cell>
          <cell r="J45" t="str">
            <v>三井不動産ビルマネジメント株式会社</v>
          </cell>
          <cell r="K45" t="str">
            <v>ﾘﾉﾍﾞｰｼｮﾝ事業部　工事課</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E46" t="str">
            <v>社会福祉法人　勝楽堂病院　省エネ改修事業</v>
          </cell>
          <cell r="F46" t="str">
            <v>社会福祉法人　勝楽堂病院    芦田　光則</v>
          </cell>
          <cell r="G46" t="str">
            <v>社会福祉法人　勝楽堂病院</v>
          </cell>
          <cell r="I46" t="str">
            <v>芦田　光則</v>
          </cell>
          <cell r="J46" t="str">
            <v>東京ガス株式会社</v>
          </cell>
          <cell r="K46" t="str">
            <v>公益営業部</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E48" t="str">
            <v>葬祭館スペースアデュー　省エネ改修事業</v>
          </cell>
          <cell r="F48" t="str">
            <v>丸喜株式会社    小林　大介</v>
          </cell>
          <cell r="G48" t="str">
            <v>丸喜株式会社</v>
          </cell>
          <cell r="I48" t="str">
            <v>小林　大介</v>
          </cell>
          <cell r="J48" t="str">
            <v>東京ガス株式会社</v>
          </cell>
          <cell r="K48" t="str">
            <v>東部都市ｴﾈﾙｷﾞｰ部</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E49" t="str">
            <v>アクティ肥後橋ビル空調改修工事</v>
          </cell>
          <cell r="F49" t="str">
            <v>中央情報システム株式会社    黒岡　伸純</v>
          </cell>
          <cell r="G49" t="str">
            <v>中央情報システム株式会社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E50" t="str">
            <v>共栄工業ＩＫビル　省エネ改修工事</v>
          </cell>
          <cell r="F50" t="str">
            <v>共栄工業株式会社    高橋　良彰</v>
          </cell>
          <cell r="G50" t="str">
            <v>共栄工業株式会社</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E55" t="str">
            <v>堺あけぼの園省エネ改修事業</v>
          </cell>
          <cell r="F55" t="str">
            <v>社会福祉法人堺あけぼの福祉会    但馬　秀樹</v>
          </cell>
          <cell r="G55" t="str">
            <v>社会福祉法人堺あけぼの福祉会</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I56" t="str">
            <v>宮﨑　政公</v>
          </cell>
          <cell r="J56" t="str">
            <v>ダイキンエアテクノ株式会社</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E57" t="str">
            <v>管理棟省エネ改修工事</v>
          </cell>
          <cell r="F57" t="str">
            <v>社会福祉法人　淳風福祉会    光宗　泉</v>
          </cell>
          <cell r="G57" t="str">
            <v>社会福祉法人　淳風福祉会</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E59" t="str">
            <v>医療法人社団伊純会　老人保健施設スカイ省エネ改修工事</v>
          </cell>
          <cell r="F59" t="str">
            <v>医療法人社団　伊純会    鈴木　元久</v>
          </cell>
          <cell r="G59" t="str">
            <v>医療法人社団　伊純会</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E60" t="str">
            <v>せんどう一宮店省エネルギー改修工事</v>
          </cell>
          <cell r="F60" t="str">
            <v>株式会社せんどう    木口　誠一</v>
          </cell>
          <cell r="G60" t="str">
            <v>株式会社せんどう</v>
          </cell>
          <cell r="I60" t="str">
            <v>木口　誠一</v>
          </cell>
          <cell r="J60" t="str">
            <v>株式会社カワゴエデンキ</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E61" t="str">
            <v>武庫之荘ホール　建物、空調設備　省エネ化工事</v>
          </cell>
          <cell r="F61" t="str">
            <v>社会福祉法人　長生福祉会　武庫之荘ホール    御前　聡</v>
          </cell>
          <cell r="G61" t="str">
            <v>社会福祉法人　長生福祉会　武庫之荘ホール</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E62" t="str">
            <v>王将五苑住之江店省エネ改修事業</v>
          </cell>
          <cell r="F62" t="str">
            <v>株式会社かわべフードサービス    川辺　清</v>
          </cell>
          <cell r="G62" t="str">
            <v>株式会社かわべフードサービス</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E63" t="str">
            <v>空調・給湯・照明・屋上防水改修工事に伴う省エネルギー事業</v>
          </cell>
          <cell r="F63" t="str">
            <v>社会福祉法人緑風会    清川　とし子</v>
          </cell>
          <cell r="G63" t="str">
            <v>社会福祉法人緑風会</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E65" t="str">
            <v>パックスビル空調設備更新工事</v>
          </cell>
          <cell r="F65" t="str">
            <v>昭和パックス株式会社    河野　弘征</v>
          </cell>
          <cell r="G65" t="str">
            <v>昭和パックス株式会社</v>
          </cell>
          <cell r="I65" t="str">
            <v>河野　弘征</v>
          </cell>
          <cell r="J65" t="str">
            <v>ダイキンエアテクノ㈱</v>
          </cell>
          <cell r="K65" t="str">
            <v>ビルシステム営業部</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E67" t="str">
            <v>ＴＳＵＴＡＹＡ三吉店</v>
          </cell>
          <cell r="F67" t="str">
            <v>株式会社モラブス    濱田　宏志</v>
          </cell>
          <cell r="G67" t="str">
            <v>株式会社モラブス</v>
          </cell>
          <cell r="I67" t="str">
            <v>濱田　宏志</v>
          </cell>
          <cell r="J67" t="str">
            <v>ダイキンエアテクノ株式会社</v>
          </cell>
          <cell r="K67" t="str">
            <v>第一営業部　第二課</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E68" t="str">
            <v>日本橋コアビル 1～6階空調設備更新工事</v>
          </cell>
          <cell r="F68" t="str">
            <v>三丸興業株式会社    渡邊　俊郎</v>
          </cell>
          <cell r="G68" t="str">
            <v>三丸興業株式会社</v>
          </cell>
          <cell r="I68" t="str">
            <v>渡邊　俊郎</v>
          </cell>
          <cell r="J68" t="str">
            <v>ダイキンエアテクノ㈱</v>
          </cell>
          <cell r="K68" t="str">
            <v>ビルシステム営業部</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E69" t="str">
            <v>特別養護老人ﾎｰﾑ　ｽｳｨｰﾄﾊｰﾄﾎｰﾑ　改修工事</v>
          </cell>
          <cell r="F69" t="str">
            <v>社会福祉法人ザ・ハートクラブ    武政　茂子</v>
          </cell>
          <cell r="G69" t="str">
            <v>社会福祉法人ザ・ハートクラブ</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E71" t="str">
            <v>新星和不動産飯田橋ビル省エネルギー改修工事</v>
          </cell>
          <cell r="F71" t="str">
            <v>新星和不動産株式会社    尾崎　靖</v>
          </cell>
          <cell r="G71" t="str">
            <v>新星和不動産株式会社</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E72" t="str">
            <v>株式会社　マルコオ・ポーロ化工</v>
          </cell>
          <cell r="F72" t="str">
            <v>株式会社マルコオ・ポーロ化工    黒田　洪ニ</v>
          </cell>
          <cell r="G72" t="str">
            <v>株式会社マルコオ・ポーロ化工</v>
          </cell>
          <cell r="I72" t="str">
            <v>黒田　洪ニ</v>
          </cell>
          <cell r="J72" t="str">
            <v>株式会社マルコオ・ポーロ化工　名古屋支店</v>
          </cell>
          <cell r="K72" t="str">
            <v>営業開発部　第1部</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E75" t="str">
            <v>岡野様貸事務所省エネ改修空調工事</v>
          </cell>
          <cell r="F75" t="str">
            <v>岡野　秀信    </v>
          </cell>
          <cell r="G75" t="str">
            <v>岡野　秀信</v>
          </cell>
          <cell r="J75" t="str">
            <v>大和ハウス工業株式会社　金沢支店</v>
          </cell>
          <cell r="K75" t="str">
            <v>環境エネルギー営業所</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E76" t="str">
            <v>メープルヒル病院省エネルギー事業</v>
          </cell>
          <cell r="F76" t="str">
            <v>医療法人社団　知仁会    石井　知行</v>
          </cell>
          <cell r="G76" t="str">
            <v>医療法人社団　知仁会</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E78" t="str">
            <v>ケアセンター水都ホーム　省エネ改修事業</v>
          </cell>
          <cell r="F78" t="str">
            <v>社会福祉法人　芙蓉福祉会    的場　定</v>
          </cell>
          <cell r="G78" t="str">
            <v>社会福祉法人　芙蓉福祉会</v>
          </cell>
          <cell r="I78" t="str">
            <v>的場　定</v>
          </cell>
          <cell r="J78" t="str">
            <v>株式会社　西電</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E79" t="str">
            <v>那須建設株式会社本社断熱工事</v>
          </cell>
          <cell r="F79" t="str">
            <v>那須建設株式会社    那須　正</v>
          </cell>
          <cell r="G79" t="str">
            <v>那須建設株式会社</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E81" t="str">
            <v>ホテル松泉閣ろまん館省エネ改修工事</v>
          </cell>
          <cell r="F81" t="str">
            <v>株式会社松泉閣    千原　光明</v>
          </cell>
          <cell r="G81" t="str">
            <v>株式会社松泉閣</v>
          </cell>
          <cell r="I81" t="str">
            <v>千原　光明</v>
          </cell>
          <cell r="J81" t="str">
            <v>ニッポン工業株式会社</v>
          </cell>
          <cell r="K81" t="str">
            <v>設計監理課</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E83" t="str">
            <v>ホテルユニバース空調設備改修工事</v>
          </cell>
          <cell r="F83" t="str">
            <v>タチバナ商事株式会社    阿部　真</v>
          </cell>
          <cell r="G83" t="str">
            <v>タチバナ商事株式会社</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E84" t="str">
            <v>清水ビル断熱改修工事</v>
          </cell>
          <cell r="F84" t="str">
            <v>清水　武信    </v>
          </cell>
          <cell r="G84" t="str">
            <v>清水　武信</v>
          </cell>
          <cell r="J84" t="str">
            <v>有限会社スワン</v>
          </cell>
          <cell r="K84" t="str">
            <v>営業部</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E85" t="str">
            <v>長崎国際ゴルフ倶楽部　省エネ改修工事</v>
          </cell>
          <cell r="F85" t="str">
            <v>一般社団法人　長崎国際    横田　貞三</v>
          </cell>
          <cell r="G85" t="str">
            <v>一般社団法人　長崎国際</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E87" t="str">
            <v>フジビル９８ 省エネ改修事業</v>
          </cell>
          <cell r="F87" t="str">
            <v>武藤　利明    </v>
          </cell>
          <cell r="G87" t="str">
            <v>武藤　利明</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E88" t="str">
            <v>クリアビューゴルフクラブ＆ホテル　熱源設備省エネルギー改修工事</v>
          </cell>
          <cell r="F88" t="str">
            <v>PGMプロパティーズ株式会社    草深　多計志</v>
          </cell>
          <cell r="G88" t="str">
            <v>PGMプロパティーズ株式会社</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E89" t="str">
            <v>ひふみ旅館空調設備更新工事</v>
          </cell>
          <cell r="F89" t="str">
            <v>ひふみ有限会社    籠　幸枝</v>
          </cell>
          <cell r="G89" t="str">
            <v>ひふみ有限会社</v>
          </cell>
          <cell r="I89" t="str">
            <v>籠　幸枝</v>
          </cell>
          <cell r="J89" t="str">
            <v>ひふみ有限会社</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E90" t="str">
            <v>医療法人琴仁会光生病院高効率空調・給湯・照明導入による省エネルギー改修事業</v>
          </cell>
          <cell r="F90" t="str">
            <v>医療法人琴仁会    石本　喜作</v>
          </cell>
          <cell r="G90" t="str">
            <v>医療法人琴仁会</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E91" t="str">
            <v>近江屋株式会社本社ビル改修工事</v>
          </cell>
          <cell r="F91" t="str">
            <v>近江屋株式会社    房本　伸也</v>
          </cell>
          <cell r="G91" t="str">
            <v>近江屋株式会社</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E92" t="str">
            <v>ケアポート栗東省エネ改修事業</v>
          </cell>
          <cell r="F92" t="str">
            <v>社会福祉法人恩賜財団済生会 支部滋賀県生会   業務担当理事  仲岸　明三郎</v>
          </cell>
          <cell r="G92" t="str">
            <v>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E93" t="str">
            <v>日活撮影所　俳優センター　省エネルギー工事</v>
          </cell>
          <cell r="F93" t="str">
            <v>日活株式会社    佐藤　直樹</v>
          </cell>
          <cell r="G93" t="str">
            <v>日活株式会社</v>
          </cell>
          <cell r="I93" t="str">
            <v>佐藤　直樹</v>
          </cell>
          <cell r="J93" t="str">
            <v>日活株式会社</v>
          </cell>
          <cell r="K93" t="str">
            <v>撮影所事業部門</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E94" t="str">
            <v>社会福祉法人　のぞみの里志摩学園設備建物改修工事</v>
          </cell>
          <cell r="F94" t="str">
            <v>社会福祉法人　のぞみの里    西山　陽雄</v>
          </cell>
          <cell r="G94" t="str">
            <v>社会福祉法人　のぞみの里</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E95" t="str">
            <v>事務所省エネ改修事業</v>
          </cell>
          <cell r="F95" t="str">
            <v>株式会社すがとし建設    菅原　利夫</v>
          </cell>
          <cell r="G95" t="str">
            <v>株式会社すがとし建設</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E99" t="str">
            <v>整形外科藤井病院空調設備改修工事</v>
          </cell>
          <cell r="F99" t="str">
            <v>医療法人和紘会　整形外科藤井病院    藤井　紘三</v>
          </cell>
          <cell r="G99" t="str">
            <v>医療法人和紘会　整形外科藤井病院</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E100" t="str">
            <v>横浜医療秘書歯科助手専門学校改修工事</v>
          </cell>
          <cell r="F100" t="str">
            <v>学校法人三幸学園    鳥居　秀光</v>
          </cell>
          <cell r="G100" t="str">
            <v>学校法人三幸学園</v>
          </cell>
          <cell r="I100" t="str">
            <v>鳥居　秀光</v>
          </cell>
          <cell r="J100" t="str">
            <v>加賀ソルネット株式会社</v>
          </cell>
          <cell r="K100" t="str">
            <v>営業推進部</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E102" t="str">
            <v>平成22年度検診ｾﾝﾀｰ別館設備改修</v>
          </cell>
          <cell r="F102" t="str">
            <v>財団法人　神奈川県予防医学協会    土屋　尚</v>
          </cell>
          <cell r="G102" t="str">
            <v>財団法人　神奈川県予防医学協会</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E103" t="str">
            <v>東洋不動産本館ビル省エネ改修工事</v>
          </cell>
          <cell r="F103" t="str">
            <v>東洋不動産株式会社    浅井　泰男</v>
          </cell>
          <cell r="G103" t="str">
            <v>東洋不動産株式会社</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E105" t="str">
            <v>富山銀行事務センター省エネ改修工事</v>
          </cell>
          <cell r="F105" t="str">
            <v>株式会社富山銀行    齊藤　栄吉</v>
          </cell>
          <cell r="G105" t="str">
            <v>株式会社富山銀行</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E106" t="str">
            <v>新潟デザイン専門学校省エネ改修工事</v>
          </cell>
          <cell r="F106" t="str">
            <v>学校法人　新潟総合学院    池田　祥護</v>
          </cell>
          <cell r="G106" t="str">
            <v>学校法人　新潟総合学院</v>
          </cell>
          <cell r="I106" t="str">
            <v>池田　祥護</v>
          </cell>
          <cell r="J106" t="str">
            <v>学校法人　新潟総合学院</v>
          </cell>
          <cell r="K106" t="str">
            <v>総務部</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E107" t="str">
            <v>有料老人ホームリゾートビラ雨晴　省エネ改修工事</v>
          </cell>
          <cell r="F107" t="str">
            <v>有限会社マルチメディアネットワーク    福田　由美</v>
          </cell>
          <cell r="G107" t="str">
            <v>有限会社マルチメディアネットワーク</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E109" t="str">
            <v>池田泉州銀行庄内支店　空調省エネ改修事業</v>
          </cell>
          <cell r="F109" t="str">
            <v>株式会社池田泉州銀行    服部　盛隆</v>
          </cell>
          <cell r="G109" t="str">
            <v>株式会社池田泉州銀行</v>
          </cell>
          <cell r="I109" t="str">
            <v>服部　盛隆</v>
          </cell>
          <cell r="J109" t="str">
            <v>エイテック株式会社</v>
          </cell>
          <cell r="K109" t="str">
            <v>設備部</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E110" t="str">
            <v>カメラのキタムラ高知・土佐道路店省エネ改修事業</v>
          </cell>
          <cell r="F110" t="str">
            <v>株式会社キタムラ    浜田　宏幸</v>
          </cell>
          <cell r="G110" t="str">
            <v>株式会社キタムラ</v>
          </cell>
          <cell r="I110" t="str">
            <v>浜田　宏幸</v>
          </cell>
          <cell r="J110" t="str">
            <v>ダイキンエアテクノ株式会社</v>
          </cell>
          <cell r="K110" t="str">
            <v>法人営業部</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E111" t="str">
            <v>アムズガーデン糸満店</v>
          </cell>
          <cell r="F111" t="str">
            <v>アール・ケイ・アミューズメント株式会社    清水　明義</v>
          </cell>
          <cell r="G111" t="str">
            <v>アール・ケイ・アミューズメント株式会社</v>
          </cell>
          <cell r="I111" t="str">
            <v>清水　明義</v>
          </cell>
          <cell r="J111" t="str">
            <v>南西空調設備㈱</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E114" t="str">
            <v>社会福祉法人仙人福祉事業会（グリーンビラ夜久野）省エネ改修事業</v>
          </cell>
          <cell r="F114" t="str">
            <v>社会福祉法人仙人福祉事業会    瀬田　伸一</v>
          </cell>
          <cell r="G114" t="str">
            <v>社会福祉法人仙人福祉事業会</v>
          </cell>
          <cell r="I114" t="str">
            <v>瀬田　伸一</v>
          </cell>
          <cell r="J114" t="str">
            <v>京都熱学株式会社</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E115" t="str">
            <v>西村記念病院省エネ改修工事</v>
          </cell>
          <cell r="F115" t="str">
            <v>医療法人社団茜会    内田　泰史</v>
          </cell>
          <cell r="G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E116" t="str">
            <v>平田医院省エネ改修工事</v>
          </cell>
          <cell r="F116" t="str">
            <v>平田医院    平田　雅彦</v>
          </cell>
          <cell r="G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E117" t="str">
            <v>タナシン電機(株)本社屋　省エネ改良工事</v>
          </cell>
          <cell r="F117" t="str">
            <v>タナシン電機株式会社    田中　進作</v>
          </cell>
          <cell r="G117" t="str">
            <v>タナシン電機株式会社</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E118" t="str">
            <v>第6新興ビル　空調省エネ改修事業</v>
          </cell>
          <cell r="F118" t="str">
            <v>新開興産株式会社    新開　清</v>
          </cell>
          <cell r="G118" t="str">
            <v>新開興産株式会社</v>
          </cell>
          <cell r="I118" t="str">
            <v>新開　清</v>
          </cell>
          <cell r="J118" t="str">
            <v>エイテック株式会社</v>
          </cell>
          <cell r="K118" t="str">
            <v>積算グループ</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E120" t="str">
            <v>関内川島ビル省エネ改修工事</v>
          </cell>
          <cell r="F120" t="str">
            <v>株式会社　川島材木店    川島　淳子</v>
          </cell>
          <cell r="G120" t="str">
            <v>株式会社　川島材木店</v>
          </cell>
          <cell r="I120" t="str">
            <v>川島　淳子</v>
          </cell>
          <cell r="J120" t="str">
            <v>ユアサ商事株式会社</v>
          </cell>
          <cell r="K120" t="str">
            <v>ユアサエナジーソリューション室</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E121" t="str">
            <v>長野信用金庫若槻支店省エネ改修工事</v>
          </cell>
          <cell r="F121" t="str">
            <v>長野信用金庫    原　徹爾</v>
          </cell>
          <cell r="G121" t="str">
            <v>長野信用金庫</v>
          </cell>
          <cell r="I121" t="str">
            <v>原　徹爾</v>
          </cell>
          <cell r="J121" t="str">
            <v>ユアサ商事株式会社</v>
          </cell>
          <cell r="K121" t="str">
            <v>ユアサエナジーソリューション室</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E125" t="str">
            <v>虎ノ門八束ビル空調設備省エネ化工事</v>
          </cell>
          <cell r="F125" t="str">
            <v>有限会社　八束    鹿島　春彦</v>
          </cell>
          <cell r="G125" t="str">
            <v>有限会社　八束</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E128" t="str">
            <v>サンスカイタワー改修工事</v>
          </cell>
          <cell r="F128" t="str">
            <v>砂押　克佳    </v>
          </cell>
          <cell r="G128" t="str">
            <v>砂押　克佳</v>
          </cell>
          <cell r="J128" t="str">
            <v>有限会社日興住宅</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E129" t="str">
            <v>フルサト工業株式会社本社ビル改修工事</v>
          </cell>
          <cell r="F129" t="str">
            <v>フルサト工業株式会社    古里　龍平</v>
          </cell>
          <cell r="G129" t="str">
            <v>フルサト工業株式会社</v>
          </cell>
          <cell r="I129" t="str">
            <v>古里　龍平</v>
          </cell>
          <cell r="J129" t="str">
            <v>ダイキン空調大阪株式会社</v>
          </cell>
          <cell r="K129" t="str">
            <v>技術部</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E131" t="str">
            <v>武蔵野センタービル省エネ改修工事</v>
          </cell>
          <cell r="F131" t="str">
            <v>ウテナ産業株式会社    臺　徳二郎</v>
          </cell>
          <cell r="G131" t="str">
            <v>ウテナ産業株式会社</v>
          </cell>
          <cell r="I131" t="str">
            <v>臺　徳二郎</v>
          </cell>
          <cell r="J131" t="str">
            <v>三井不動産ビルマネジメント株式会社</v>
          </cell>
          <cell r="K131" t="str">
            <v>リノベーション事業部工事課</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E132" t="str">
            <v>きもちんよかね省ｴﾈ改修工事</v>
          </cell>
          <cell r="F132" t="str">
            <v>株式会社　中村建築    中村　哲</v>
          </cell>
          <cell r="G132" t="str">
            <v>株式会社　中村建築</v>
          </cell>
          <cell r="I132" t="str">
            <v>中村　哲</v>
          </cell>
          <cell r="J132" t="str">
            <v>株式会社　中村建築</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E134" t="str">
            <v>サンモトビル空調機全館更新工事</v>
          </cell>
          <cell r="F134" t="str">
            <v>株式会社サンモト    宮下　治二郎</v>
          </cell>
          <cell r="G134" t="str">
            <v>株式会社サンモト</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E135" t="str">
            <v>医療法人静寿会　渡辺病院　省エネ改修事業</v>
          </cell>
          <cell r="F135" t="str">
            <v>医療法人静寿会　渡辺病院    渡邉　功</v>
          </cell>
          <cell r="G135" t="str">
            <v>医療法人静寿会　渡辺病院</v>
          </cell>
          <cell r="I135" t="str">
            <v>渡邉　功</v>
          </cell>
          <cell r="J135" t="str">
            <v>畿北冷熱株式会社</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E137" t="str">
            <v>武蔵野病院における省エネ改修事業</v>
          </cell>
          <cell r="F137" t="str">
            <v>医療法人　医経会　武蔵野病院    佐々木　元</v>
          </cell>
          <cell r="G137" t="str">
            <v>医療法人　医経会　武蔵野病院</v>
          </cell>
          <cell r="I137" t="str">
            <v>佐々木　元</v>
          </cell>
          <cell r="J137" t="str">
            <v>東京ガス㈱</v>
          </cell>
          <cell r="K137" t="str">
            <v>都市ｴﾈﾙｷﾞｰ事業部</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E138" t="str">
            <v>株式会社ジェイコムウエスト北摂局省エネ改修工事</v>
          </cell>
          <cell r="F138" t="str">
            <v>株式会社ジェイコムウエスト    松本　正幸</v>
          </cell>
          <cell r="G138" t="str">
            <v>株式会社ジェイコムウエスト</v>
          </cell>
          <cell r="I138" t="str">
            <v>松本　正幸</v>
          </cell>
          <cell r="J138" t="str">
            <v>三菱電機ｼｽﾃﾑｻｰﾋﾞｽ㈱</v>
          </cell>
          <cell r="K138" t="str">
            <v>関西支社　商品部　ハウジング営業課</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E140" t="str">
            <v>山梨厚生病院１号館躯体（外皮）・空調・給湯・照明設備の省エネ改修事業</v>
          </cell>
          <cell r="F140" t="str">
            <v>財団法人　山梨厚生会    有泉　憲史</v>
          </cell>
          <cell r="G140" t="str">
            <v>財団法人　山梨厚生会</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E141" t="str">
            <v>茶屋町共同店舗　空調・断熱改修工事</v>
          </cell>
          <cell r="F141" t="str">
            <v>協同組合　茶屋町共同店舗    森山　尚樹</v>
          </cell>
          <cell r="G141" t="str">
            <v>協同組合　茶屋町共同店舗</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E146" t="str">
            <v>プレジール森之宮店省エネ改修事業</v>
          </cell>
          <cell r="F146" t="str">
            <v>第元観光株式会社    梅村　春彦</v>
          </cell>
          <cell r="G146" t="str">
            <v>第元観光株式会社</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E147" t="str">
            <v>第二西部ビル空調設備・躯体改修工事</v>
          </cell>
          <cell r="F147" t="str">
            <v>西部ビル株式会社    勝野　喜信</v>
          </cell>
          <cell r="G147" t="str">
            <v>西部ビル株式会社</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E149" t="str">
            <v>あみぱらんど福山店　省エネ改修事業</v>
          </cell>
          <cell r="F149" t="str">
            <v>株式会社アミパラ    筒井　雅久</v>
          </cell>
          <cell r="G149" t="str">
            <v>株式会社アミパラ</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E151" t="str">
            <v>春日井中央ホテル省エネ改修工事</v>
          </cell>
          <cell r="F151" t="str">
            <v>日新住宅株式会社    坂井　昇</v>
          </cell>
          <cell r="G151" t="str">
            <v>日新住宅株式会社</v>
          </cell>
          <cell r="I151" t="str">
            <v>坂井　昇</v>
          </cell>
          <cell r="J151" t="str">
            <v>日新住宅株式会社</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E152" t="str">
            <v>小萱OGMﾁｪﾘｰｸﾘｰｸｶﾝﾄﾘｰｸﾗﾌﾞ殿 ｸﾗﾌﾞﾊｳｽ躯体断熱・空調設備改修工事</v>
          </cell>
          <cell r="F152" t="str">
            <v>OGI小萱株式会社    伊藤　勉</v>
          </cell>
          <cell r="G152" t="str">
            <v>OGI小萱株式会社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E153" t="str">
            <v>栃木ケアセンタ－そよ風改修工事</v>
          </cell>
          <cell r="F153" t="str">
            <v>株式会社メデカジャパン    渡邊　信義</v>
          </cell>
          <cell r="G153" t="str">
            <v>株式会社メデカジャパン</v>
          </cell>
          <cell r="I153" t="str">
            <v>渡邊　信義</v>
          </cell>
          <cell r="J153" t="str">
            <v>株式会社エアコン修理センタ－本部</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E154" t="str">
            <v>三和テクノ本社社屋</v>
          </cell>
          <cell r="F154" t="str">
            <v>三和テクノ株式会社    余郷　達也</v>
          </cell>
          <cell r="G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E155" t="str">
            <v>ナント自動車学校省エネ改修工事</v>
          </cell>
          <cell r="F155" t="str">
            <v>福嶋　一三男    </v>
          </cell>
          <cell r="G155" t="str">
            <v>福嶋　一三男</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E156" t="str">
            <v>別所ケアセンタ－そよ風改修工事</v>
          </cell>
          <cell r="F156" t="str">
            <v>株式会社メデカジャパン    渡邊　信義</v>
          </cell>
          <cell r="G156" t="str">
            <v>株式会社メデカジャパン</v>
          </cell>
          <cell r="I156" t="str">
            <v>渡邊　信義</v>
          </cell>
          <cell r="J156" t="str">
            <v>株式会社エアコン修理センタ－本部</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E157" t="str">
            <v>老人福祉施設サンライフ長嶺</v>
          </cell>
          <cell r="F157" t="str">
            <v>社会福祉法人白富会　ケアハウス　サンライフ長嶺    富永　博文</v>
          </cell>
          <cell r="G157" t="str">
            <v>社会福祉法人白富会　ケアハウス　サンライフ長嶺</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E158" t="str">
            <v>富士OGMｺﾞﾙﾌｸﾗﾌﾞ殿 小野ｺｰｽｸﾗﾌﾞﾊｳｽ 躯体断熱・空調設備・給湯設備改修工事</v>
          </cell>
          <cell r="F158" t="str">
            <v>株式会社OGI小野    伊藤　勉</v>
          </cell>
          <cell r="G158" t="str">
            <v>株式会社OGI小野</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E159" t="str">
            <v>行田ケアセンタ－そよ風</v>
          </cell>
          <cell r="F159" t="str">
            <v>株式会社メデカジャパン    渡邊　信義</v>
          </cell>
          <cell r="G159" t="str">
            <v>株式会社メデカジャパン</v>
          </cell>
          <cell r="I159" t="str">
            <v>渡邊　信義</v>
          </cell>
          <cell r="J159" t="str">
            <v>株式会社エアコン修理センタ－本部</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E160" t="str">
            <v>富士宮ゴルフクラブ　クラブハウス省エネルギー改修事業</v>
          </cell>
          <cell r="F160" t="str">
            <v>富士宮観光開発株式会社    辰巳　充弘</v>
          </cell>
          <cell r="G160" t="str">
            <v>富士宮観光開発株式会社</v>
          </cell>
          <cell r="I160" t="str">
            <v>辰巳　充弘</v>
          </cell>
          <cell r="J160" t="str">
            <v>株式会社エベ冷凍空調機器</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E161" t="str">
            <v>西出自動車工作所本社ビル省エネ改修工事</v>
          </cell>
          <cell r="F161" t="str">
            <v>株式会社　西出自動車工作所    西出　謙次</v>
          </cell>
          <cell r="G161" t="str">
            <v>株式会社　西出自動車工作所</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E163" t="str">
            <v>セントポーリア省エネ改修事業</v>
          </cell>
          <cell r="F163" t="str">
            <v>特定医療法人　芳香会    田中　路子</v>
          </cell>
          <cell r="G163" t="str">
            <v>特定医療法人　芳香会</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E164" t="str">
            <v>フォレストイン伊万里省エネ改修事業</v>
          </cell>
          <cell r="F164" t="str">
            <v>社会福祉法人　松風会    田中　路子</v>
          </cell>
          <cell r="G164" t="str">
            <v>社会福祉法人　松風会</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E166" t="str">
            <v>味処三笠南熊本店省エネ改修事業</v>
          </cell>
          <cell r="F166" t="str">
            <v>三陽株式会社    木下　修</v>
          </cell>
          <cell r="G166" t="str">
            <v>三陽株式会社</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E169" t="str">
            <v>南近代ビル株式会社　空調改修工事</v>
          </cell>
          <cell r="F169" t="str">
            <v>南近代ビル株式会社    文田　進吾</v>
          </cell>
          <cell r="G169" t="str">
            <v>南近代ビル株式会社</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E173" t="str">
            <v>大塚屋江坂店省エネルギー導入事業</v>
          </cell>
          <cell r="F173" t="str">
            <v>株式会社　大塚屋    大塚　昌孝</v>
          </cell>
          <cell r="G173" t="str">
            <v>株式会社　大塚屋</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E182" t="str">
            <v>銀座アスタービル空調機更新他改修工事</v>
          </cell>
          <cell r="F182" t="str">
            <v>株式会社銀座アスター産業    池田　郁</v>
          </cell>
          <cell r="G182" t="str">
            <v>株式会社銀座アスター産業</v>
          </cell>
          <cell r="I182" t="str">
            <v>池田　郁</v>
          </cell>
          <cell r="J182" t="str">
            <v>三井不動産ビルマネジメント（株）</v>
          </cell>
          <cell r="K182" t="str">
            <v>リノベーション事業部工事課</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E184" t="str">
            <v>芦田ブライダルビル省エネ改修事業</v>
          </cell>
          <cell r="F184" t="str">
            <v>有限会社芦田商店    芦田　光栄</v>
          </cell>
          <cell r="G184" t="str">
            <v>有限会社芦田商店</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E186" t="str">
            <v>ホクト省エネ改修工事</v>
          </cell>
          <cell r="F186" t="str">
            <v>株式会社ホクト    金本　征樹</v>
          </cell>
          <cell r="G186" t="str">
            <v>株式会社ホクト</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E187" t="str">
            <v>医療法人社団二山会　グループホームほのぼの　省エネ改修工事</v>
          </cell>
          <cell r="F187" t="str">
            <v>医療法人社団二山会    宗近　敬止</v>
          </cell>
          <cell r="G187" t="str">
            <v>医療法人社団二山会</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E189" t="str">
            <v>加西市庁舎　省エネ改修事業</v>
          </cell>
          <cell r="F189" t="str">
            <v>加西市長    中川　暢三</v>
          </cell>
          <cell r="G189" t="str">
            <v>加西市長</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E190" t="str">
            <v>錦糸町セントラルビル改修工事</v>
          </cell>
          <cell r="F190" t="str">
            <v>株式会社美浜    富山　君雄</v>
          </cell>
          <cell r="G190" t="str">
            <v>株式会社美浜</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E193" t="str">
            <v>社会福祉法人　日野の郷　省エネ改修事業</v>
          </cell>
          <cell r="F193" t="str">
            <v>社会福祉法人　日野の郷    東口　小太郎</v>
          </cell>
          <cell r="G193" t="str">
            <v>社会福祉法人　日野の郷</v>
          </cell>
          <cell r="I193" t="str">
            <v>東口　小太郎</v>
          </cell>
          <cell r="J193" t="str">
            <v>関西電力株式会社</v>
          </cell>
          <cell r="K193" t="str">
            <v>姫路支店　社営業所</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E195" t="str">
            <v>ノーブル楽音寺　空調改修工事</v>
          </cell>
          <cell r="F195" t="str">
            <v>医療法人　貴島会    貴島　秀樹</v>
          </cell>
          <cell r="G195" t="str">
            <v>医療法人　貴島会</v>
          </cell>
          <cell r="I195" t="str">
            <v>貴島　秀樹</v>
          </cell>
          <cell r="J195" t="str">
            <v>ダイキンエアテクノ株式会社</v>
          </cell>
          <cell r="K195" t="str">
            <v>エンジニアリング部</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E196" t="str">
            <v>神戸マツダにおける省エネモデル店舗への改修事業</v>
          </cell>
          <cell r="F196" t="str">
            <v>株式会社　神戸マツダ    橋本　覚</v>
          </cell>
          <cell r="G196" t="str">
            <v>株式会社　神戸マツダ</v>
          </cell>
          <cell r="I196" t="str">
            <v>橋本　覚</v>
          </cell>
          <cell r="J196" t="str">
            <v>ﾀﾞｲｷﾝｴｱﾃｸﾉ株式会社</v>
          </cell>
          <cell r="K196" t="str">
            <v>神戸営業所</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E197" t="str">
            <v>三協商事㈱空調機更新工事</v>
          </cell>
          <cell r="F197" t="str">
            <v>三協商事株式会社    須見　篤志</v>
          </cell>
          <cell r="G197" t="str">
            <v>三協商事株式会社</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E198" t="str">
            <v>偕生病院空調設備・建物省エネ化工事</v>
          </cell>
          <cell r="F198" t="str">
            <v>医療法人社団　偕生会    横井　峰人</v>
          </cell>
          <cell r="G198" t="str">
            <v>医療法人社団　偕生会</v>
          </cell>
          <cell r="I198" t="str">
            <v>横井　峰人</v>
          </cell>
          <cell r="J198" t="str">
            <v>株式会社　大和</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E200" t="str">
            <v>MITSUIビル空調設備更新工事</v>
          </cell>
          <cell r="F200" t="str">
            <v>株式会社三井    三井　良造</v>
          </cell>
          <cell r="G200" t="str">
            <v>株式会社三井</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E201" t="str">
            <v>㈱三青社空調設備更新工事</v>
          </cell>
          <cell r="F201" t="str">
            <v>株式会社三青社    今田　憲宏</v>
          </cell>
          <cell r="G201" t="str">
            <v>株式会社三青社</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E204" t="str">
            <v>オレンジ荘省エネ改修工事</v>
          </cell>
          <cell r="F204" t="str">
            <v>社会福祉法人オレンジの会　オレンジ荘    豊澤　孝樹</v>
          </cell>
          <cell r="G204" t="str">
            <v>社会福祉法人オレンジの会　オレンジ荘</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E208" t="str">
            <v>こうのすケアセンターそよ風空調給湯設備改修工事</v>
          </cell>
          <cell r="F208" t="str">
            <v>株式会社メデカジャパン    渡邊　信義</v>
          </cell>
          <cell r="G208" t="str">
            <v>株式会社メデカジャパン</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E209" t="str">
            <v>岩瀬ケアセンターそよ風空調給湯設備改修工事</v>
          </cell>
          <cell r="F209" t="str">
            <v>株式会社メデカジャパン    渡邊　信義</v>
          </cell>
          <cell r="G209" t="str">
            <v>株式会社メデカジャパン</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E210" t="str">
            <v>甲府ケアセンターそよ風空調給湯設備改修工事</v>
          </cell>
          <cell r="F210" t="str">
            <v>株式会社メデカジャパン    渡邊　信義</v>
          </cell>
          <cell r="G210" t="str">
            <v>株式会社メデカジャパン</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E211" t="str">
            <v>ホテルレオパレス新潟　省エネ改修工事</v>
          </cell>
          <cell r="F211" t="str">
            <v>株式会社レオパレス21    深山　英世</v>
          </cell>
          <cell r="G211" t="str">
            <v>株式会社レオパレス21</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E212" t="str">
            <v>株式会社山下家具店（亀田店）店舗省エネ改修工事</v>
          </cell>
          <cell r="F212" t="str">
            <v>株式会社山下家具店    山下　勝三</v>
          </cell>
          <cell r="G212" t="str">
            <v>株式会社山下家具店</v>
          </cell>
          <cell r="I212" t="str">
            <v>山下　勝三</v>
          </cell>
          <cell r="J212" t="str">
            <v>株式会社大慶住建</v>
          </cell>
          <cell r="K212" t="str">
            <v>建築部</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E213" t="str">
            <v>介護老人保健施設青美　建築物省ｴﾈ改修推進事業</v>
          </cell>
          <cell r="F213" t="str">
            <v>医療法人泰山会    山田　泰司</v>
          </cell>
          <cell r="G213" t="str">
            <v>医療法人泰山会</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E215" t="str">
            <v>株式会社柿本商会　富山支店　省エネ改修工事</v>
          </cell>
          <cell r="F215" t="str">
            <v>株式会社柿本商会    柿本　自如</v>
          </cell>
          <cell r="G215" t="str">
            <v>株式会社柿本商会</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E216" t="str">
            <v>廣野ゴルフ倶楽部　クラブハウス省エネ改修事業</v>
          </cell>
          <cell r="F216" t="str">
            <v>廣野ゴルフ倶楽部    黒本　洋一</v>
          </cell>
          <cell r="G216" t="str">
            <v>廣野ゴルフ倶楽部</v>
          </cell>
          <cell r="I216" t="str">
            <v>黒本　洋一</v>
          </cell>
          <cell r="J216" t="str">
            <v>関西電力株式会社</v>
          </cell>
          <cell r="K216" t="str">
            <v>姫路支店　エネルギー営業</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E217" t="str">
            <v>Begin 誠心堂店　省エネ改修事業</v>
          </cell>
          <cell r="F217" t="str">
            <v>サムシング日栄株式会社    溝内　弘</v>
          </cell>
          <cell r="G217" t="str">
            <v>サムシング日栄株式会社</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E218" t="str">
            <v>浜本産婦人科医院省エネ改修工事</v>
          </cell>
          <cell r="F218" t="str">
            <v>医療法人社団浜本産婦人科医院    濱本　保</v>
          </cell>
          <cell r="G218" t="str">
            <v>医療法人社団浜本産婦人科医院</v>
          </cell>
          <cell r="I218" t="str">
            <v>濱本　保</v>
          </cell>
          <cell r="J218" t="str">
            <v>株式会社Actyカナイ</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E222" t="str">
            <v>天神第一ビル　空調設備・躯体改修工事</v>
          </cell>
          <cell r="F222" t="str">
            <v>有限会社　ホシ・クリエート    保志　忠彦</v>
          </cell>
          <cell r="G222" t="str">
            <v>有限会社　ホシ・クリエート</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E226" t="str">
            <v>トリックス本社ビル改修工事</v>
          </cell>
          <cell r="F226" t="str">
            <v>トリックス株式会社    池側　秀樹</v>
          </cell>
          <cell r="G226" t="str">
            <v>トリックス株式会社</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E227" t="str">
            <v>カインズホーム袋井店省エネ改修工事</v>
          </cell>
          <cell r="F227" t="str">
            <v>株式会社　カインズ    土屋　裕雅</v>
          </cell>
          <cell r="G227" t="str">
            <v>株式会社　カインズ</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E233" t="str">
            <v>ケアホーム・クローバー空調設備更新工事</v>
          </cell>
          <cell r="F233" t="str">
            <v>医療法人社団　八雄会　ケアホーム・クローバー    壇野　雄一</v>
          </cell>
          <cell r="G233" t="str">
            <v>医療法人社団　八雄会　ケアホーム・クローバー</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E234" t="str">
            <v>サリュートビル　改修工事</v>
          </cell>
          <cell r="F234" t="str">
            <v>株式会社サリュートコーポレーション    石井　葉子</v>
          </cell>
          <cell r="G234" t="str">
            <v>株式会社サリュートコーポレーション</v>
          </cell>
          <cell r="I234" t="str">
            <v>石井　葉子</v>
          </cell>
          <cell r="J234" t="str">
            <v>有限会社ツル通商</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E235" t="str">
            <v>アルファ津田カントリークラブハウス省エネ改修事業</v>
          </cell>
          <cell r="F235" t="str">
            <v>穴吹エンタープライズ株式会社    小島　英夫</v>
          </cell>
          <cell r="G235" t="str">
            <v>穴吹エンタープライズ株式会社</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E236" t="str">
            <v>ホテル木田省エネ改修工事</v>
          </cell>
          <cell r="F236" t="str">
            <v>株式会社　CSコーポレイション    古川　博史</v>
          </cell>
          <cell r="G236" t="str">
            <v>株式会社　CSコーポレイション</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E237" t="str">
            <v>本郷瀬川ビル省エネ改修事業</v>
          </cell>
          <cell r="F237" t="str">
            <v>株式会社昌平不動産総合研究所    瀬川　昌輝</v>
          </cell>
          <cell r="G237" t="str">
            <v>株式会社昌平不動産総合研究所</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E238" t="str">
            <v>特別養護老人ホーム 松ヶ浦荘　省エネ改修事業</v>
          </cell>
          <cell r="F238" t="str">
            <v>社会福祉法人　松寿会    松浦　達雄</v>
          </cell>
          <cell r="G238" t="str">
            <v>社会福祉法人　松寿会</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E239" t="str">
            <v>介護老人保健施設 明けの星　省エネ改修事業</v>
          </cell>
          <cell r="F239" t="str">
            <v>医療法人　福生会    多田羅　治</v>
          </cell>
          <cell r="G239" t="str">
            <v>医療法人　福生会</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E240" t="str">
            <v>蔦屋書店南万代フォーラム店省エネ改修工事</v>
          </cell>
          <cell r="F240" t="str">
            <v>株式会社トップカルチャー    清水　秀雄</v>
          </cell>
          <cell r="G240" t="str">
            <v>株式会社トップカルチャー</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E241" t="str">
            <v>松浦梱包輸送株式会社　本社社屋　省エネ改修事業</v>
          </cell>
          <cell r="F241" t="str">
            <v>松浦梱包輸送株式会社    松浦　康之</v>
          </cell>
          <cell r="G241" t="str">
            <v>松浦梱包輸送株式会社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E242" t="str">
            <v>讃州製紙株式会社　本社社屋省エネ改修事業</v>
          </cell>
          <cell r="F242" t="str">
            <v>讃州製紙株式会社    太田　賀久</v>
          </cell>
          <cell r="G242" t="str">
            <v>讃州製紙株式会社</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E244" t="str">
            <v>新村病院　省エネ改修工事</v>
          </cell>
          <cell r="F244" t="str">
            <v>医療法人社団　新村病院    新村　康二</v>
          </cell>
          <cell r="G244" t="str">
            <v>医療法人社団　新村病院</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E246" t="str">
            <v>(株）丹波屋</v>
          </cell>
          <cell r="F246" t="str">
            <v>株式会社丹波屋    丹羽　勝</v>
          </cell>
          <cell r="G246" t="str">
            <v>株式会社丹波屋</v>
          </cell>
          <cell r="I246" t="str">
            <v>丹羽　勝</v>
          </cell>
          <cell r="J246" t="str">
            <v>(有)道遊電気</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E248" t="str">
            <v>ｵｰﾀﾆ真岡店 開口部の複層ガラス化及び空調設備改修</v>
          </cell>
          <cell r="F248" t="str">
            <v>株式会社オータニ    阿久津　平</v>
          </cell>
          <cell r="G248" t="str">
            <v>株式会社オータニ</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E249" t="str">
            <v>躯体・設備省エネ改修事業</v>
          </cell>
          <cell r="F249" t="str">
            <v>医療法人社団　裕正会    脇田　正実</v>
          </cell>
          <cell r="G249" t="str">
            <v>医療法人社団　裕正会</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E251" t="str">
            <v>（株）アルファ本社ビル省エネ改修工事</v>
          </cell>
          <cell r="F251" t="str">
            <v>株式会社アルファ    木之瀬　茂</v>
          </cell>
          <cell r="G251" t="str">
            <v>株式会社アルファ</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E252" t="str">
            <v>荒井医院省エネ改修工事</v>
          </cell>
          <cell r="F252" t="str">
            <v>医療法人　荒井医院    荒井　信吾</v>
          </cell>
          <cell r="G252" t="str">
            <v>医療法人　荒井医院</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E253" t="str">
            <v>ユニオンエースゴルフクラブ大規模省エネ改修事業</v>
          </cell>
          <cell r="F253" t="str">
            <v>株式会社ユニオンエースゴルフクラブ    新井　典子</v>
          </cell>
          <cell r="G253" t="str">
            <v>株式会社ユニオンエースゴルフクラブ</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E254" t="str">
            <v>ホームセンタータイム坂出店　冷暖房設備躯体断熱　省エネ改修事業</v>
          </cell>
          <cell r="F254" t="str">
            <v>株式会社リックコーポレーション    川西　良治</v>
          </cell>
          <cell r="G254" t="str">
            <v>株式会社リックコーポレーション</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E255" t="str">
            <v>ロイヤルハウス石岡本館省エネ改修事業</v>
          </cell>
          <cell r="F255" t="str">
            <v>株式会社ロイヤルハウス石岡    大久保　貞義</v>
          </cell>
          <cell r="G255" t="str">
            <v>株式会社ロイヤルハウス石岡</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E258" t="str">
            <v>花村ビル省エネ改修工事</v>
          </cell>
          <cell r="F258" t="str">
            <v>株式会社　花村    花村　幸男</v>
          </cell>
          <cell r="G258" t="str">
            <v>株式会社　花村</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E260" t="str">
            <v>空調・給湯・照明・躯体改修工事に伴う省エネルギー事業</v>
          </cell>
          <cell r="F260" t="str">
            <v>医療法人社団明星会    佐々木　晃</v>
          </cell>
          <cell r="G260" t="str">
            <v>医療法人社団明星会</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E261" t="str">
            <v>ハートランド桶川 開口部の２重サッシ化 及び 空調システム改修</v>
          </cell>
          <cell r="F261" t="str">
            <v>医療法人財団　聖蹟会    吉村　一義</v>
          </cell>
          <cell r="G261" t="str">
            <v>医療法人財団　聖蹟会</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E262" t="str">
            <v>学校法人　聖メリー学園省エネ改修事業</v>
          </cell>
          <cell r="F262" t="str">
            <v>学校法人　聖メリー学園    村松　重彦</v>
          </cell>
          <cell r="G262" t="str">
            <v>学校法人　聖メリー学園</v>
          </cell>
          <cell r="I262" t="str">
            <v>村松　重彦</v>
          </cell>
          <cell r="J262" t="str">
            <v>東京ガス株式会社</v>
          </cell>
          <cell r="K262" t="str">
            <v>千葉都市ｴﾈﾙｷﾞｰ部</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E263" t="str">
            <v>武雄センチュリーホテル　断熱・日射調整及び空調・給湯・照明の省エネ改修工事</v>
          </cell>
          <cell r="F263" t="str">
            <v>宗教法人　世界真光文明教団    関口　勝利</v>
          </cell>
          <cell r="G263" t="str">
            <v>宗教法人　世界真光文明教団</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E264" t="str">
            <v>久保商事株式会社</v>
          </cell>
          <cell r="F264" t="str">
            <v>久保商事株式会社    久保　善昭</v>
          </cell>
          <cell r="G264" t="str">
            <v>久保商事株式会社</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E265" t="str">
            <v>栃木県済生会宇都宮病院　済生会カインドハウス　省エネ改修事業</v>
          </cell>
          <cell r="F265" t="str">
            <v>栃木県済生会宇都宮病院    中澤　堅次</v>
          </cell>
          <cell r="G265" t="str">
            <v>栃木県済生会宇都宮病院</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E268" t="str">
            <v>株式会社　オオタケ　省エネ改修工事</v>
          </cell>
          <cell r="F268" t="str">
            <v>株式会社　オオタケ    大竹　哲郎</v>
          </cell>
          <cell r="G268" t="str">
            <v>株式会社　オオタケ</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E272" t="str">
            <v>インテージひばりが丘事業所ＥＳＣＯ事業</v>
          </cell>
          <cell r="F272" t="str">
            <v>株式会社インテージ    田下　憲雄</v>
          </cell>
          <cell r="G272" t="str">
            <v>株式会社インテージ</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E273" t="str">
            <v>布川税務会計事務所ビル2F省エネ改修事業</v>
          </cell>
          <cell r="F273" t="str">
            <v>布川　博    </v>
          </cell>
          <cell r="G273" t="str">
            <v>布川　博</v>
          </cell>
          <cell r="J273" t="str">
            <v>有限会社中島冷熱</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E274" t="str">
            <v>小泉株式会社本社ビル／省エネ改修事業</v>
          </cell>
          <cell r="F274" t="str">
            <v>小泉株式会社    谷本　三郎</v>
          </cell>
          <cell r="G274" t="str">
            <v>小泉株式会社</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E275" t="str">
            <v>冬木工業株式会社本社ビル　省エネルギー改修工事</v>
          </cell>
          <cell r="F275" t="str">
            <v>冬木工業株式会社    大竹　良明</v>
          </cell>
          <cell r="G275" t="str">
            <v>冬木工業株式会社</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E278" t="str">
            <v>Ｄ’ＳＴＡＴＩＯＮ　前橋若宮店　省エネルギー改修工事</v>
          </cell>
          <cell r="F278" t="str">
            <v>ＮＥＸＵＳ株式会社    星野　敏</v>
          </cell>
          <cell r="G278" t="str">
            <v>ＮＥＸＵＳ株式会社</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E279" t="str">
            <v>富士スバル大泉店　省エネルギー改修工事</v>
          </cell>
          <cell r="F279" t="str">
            <v>富士オート株式会社    斎藤　煕</v>
          </cell>
          <cell r="G279" t="str">
            <v>富士オート株式会社</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E281" t="str">
            <v>株式会社ヤマグチ（サンホテル）省エネ改修事業</v>
          </cell>
          <cell r="F281" t="str">
            <v>株式会社ヤマグチ    山口　利幸</v>
          </cell>
          <cell r="G281" t="str">
            <v>株式会社ヤマグチ</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E283" t="str">
            <v>能登旅館省エネ改修事業</v>
          </cell>
          <cell r="F283" t="str">
            <v>有限会社能登　能登旅館    田原　仁</v>
          </cell>
          <cell r="G283" t="str">
            <v>有限会社能登　能登旅館</v>
          </cell>
          <cell r="I283" t="str">
            <v>田原　仁</v>
          </cell>
          <cell r="J283" t="str">
            <v>(有)市来空調</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E285" t="str">
            <v>株式会社HSC足利自動車学校　省エネ改修事業</v>
          </cell>
          <cell r="F285" t="str">
            <v>株式会社HSC    早川　幹夫</v>
          </cell>
          <cell r="G285" t="str">
            <v>株式会社HSC</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E286" t="str">
            <v>信州松代ロイヤルホテル空調熱源高効率化と断熱フィルムによる省エネ改修工事</v>
          </cell>
          <cell r="F286" t="str">
            <v>大和リゾート株式会社    串田　誠治</v>
          </cell>
          <cell r="G286" t="str">
            <v>大和リゾート株式会社</v>
          </cell>
          <cell r="I286" t="str">
            <v>串田　誠治</v>
          </cell>
          <cell r="J286" t="str">
            <v>大和エネルギー株式会社</v>
          </cell>
          <cell r="K286" t="str">
            <v>大阪本店　技術部　技術課</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E287" t="str">
            <v>串本ロイヤルホテル空調熱源高効率化と断熱フィルムによる省エネ改修事業</v>
          </cell>
          <cell r="F287" t="str">
            <v>大和リゾート株式会社    串田　誠治</v>
          </cell>
          <cell r="G287" t="str">
            <v>大和リゾート株式会社</v>
          </cell>
          <cell r="I287" t="str">
            <v>串田　誠治</v>
          </cell>
          <cell r="J287" t="str">
            <v>大和エネルギー株式会社</v>
          </cell>
          <cell r="K287" t="str">
            <v>大阪本店技術部技術課</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E289" t="str">
            <v>白川ビル　省エネ事業</v>
          </cell>
          <cell r="F289" t="str">
            <v>株式会社しらかわ    白川　明子</v>
          </cell>
          <cell r="G289" t="str">
            <v>株式会社しらかわ</v>
          </cell>
          <cell r="I289" t="str">
            <v>白川　明子</v>
          </cell>
          <cell r="J289" t="str">
            <v>ダイキンエアテクノ㈱</v>
          </cell>
          <cell r="K289" t="str">
            <v>営業</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E292" t="str">
            <v>グリーンビル省エネ改修事業</v>
          </cell>
          <cell r="F292" t="str">
            <v>株式会社スズキケンショウ    鈴木　満</v>
          </cell>
          <cell r="G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E293" t="str">
            <v>NAC事務所省エネ改修事業工事</v>
          </cell>
          <cell r="F293" t="str">
            <v>名定　俊幸    </v>
          </cell>
          <cell r="G293" t="str">
            <v>名定　俊幸</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E294" t="str">
            <v>大和エンジ二ヤリング本社ビル省エネ改修事業</v>
          </cell>
          <cell r="F294" t="str">
            <v>株式会社大和エンジ二ヤリング    石川　元造</v>
          </cell>
          <cell r="G294" t="str">
            <v>株式会社大和エンジ二ヤリング</v>
          </cell>
          <cell r="I294" t="str">
            <v>石川　元造</v>
          </cell>
          <cell r="J294" t="str">
            <v>中国システック㈱</v>
          </cell>
          <cell r="K294" t="str">
            <v>環境ソリューション部</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E295" t="str">
            <v>老人保健施設　サンライズ屋島　省エネ改修事業</v>
          </cell>
          <cell r="F295" t="str">
            <v>社会福祉法人　ルボア    樫村　徹</v>
          </cell>
          <cell r="G295" t="str">
            <v>社会福祉法人　ルボア</v>
          </cell>
          <cell r="I295" t="str">
            <v>樫村　徹</v>
          </cell>
          <cell r="J295" t="str">
            <v>ダイキンエアテクノ㈱</v>
          </cell>
          <cell r="K295" t="str">
            <v>営業</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E296" t="str">
            <v>（仮称）神田橋安田ビルリニューアル工事</v>
          </cell>
          <cell r="F296" t="str">
            <v>安田不動産株式会社    柳原　香積</v>
          </cell>
          <cell r="G296" t="str">
            <v>安田不動産株式会社</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E298" t="str">
            <v>天寿荘省エネ改修事業</v>
          </cell>
          <cell r="F298" t="str">
            <v>社会福祉法人　天寿会    諸隈　正剛</v>
          </cell>
          <cell r="G298" t="str">
            <v>社会福祉法人　天寿会</v>
          </cell>
          <cell r="I298" t="str">
            <v>諸隈　正剛</v>
          </cell>
          <cell r="J298" t="str">
            <v>ダイキンエアテクノ株式会社</v>
          </cell>
          <cell r="K298" t="str">
            <v>九州支店　営業部</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E300" t="str">
            <v>西海岸　大牟田店　建築物省エネ改修工事</v>
          </cell>
          <cell r="F300" t="str">
            <v>日本ファイバー株式会社    川野　輝明</v>
          </cell>
          <cell r="G300" t="str">
            <v>日本ファイバー株式会社</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E301" t="str">
            <v>サンライズ湊　省エネ改修事業</v>
          </cell>
          <cell r="F301" t="str">
            <v>医療法人社団　克仁会    小林　克巳</v>
          </cell>
          <cell r="G301" t="str">
            <v>医療法人社団　克仁会</v>
          </cell>
          <cell r="I301" t="str">
            <v>小林　克巳</v>
          </cell>
          <cell r="J301" t="str">
            <v>㈱宮本冷機</v>
          </cell>
          <cell r="K301" t="str">
            <v>営業部</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E302" t="str">
            <v>モスバーガー鳥取安長店　省エネ改修事業</v>
          </cell>
          <cell r="F302" t="str">
            <v>株式会社フレックスモス    加藤　真一</v>
          </cell>
          <cell r="G302" t="str">
            <v>株式会社フレックスモス</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E305" t="str">
            <v>中辻第3ビル省エネ改修工事</v>
          </cell>
          <cell r="F305" t="str">
            <v>有限会社中辻    中辻　君子</v>
          </cell>
          <cell r="G305" t="str">
            <v>有限会社中辻</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E309" t="str">
            <v>真成ビル省エネ改修事業</v>
          </cell>
          <cell r="F309" t="str">
            <v>真井　稔    </v>
          </cell>
          <cell r="G309" t="str">
            <v>真井　稔</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E313" t="str">
            <v>ヒルトピア一宮ＩＣ　省エネ事業改修工事</v>
          </cell>
          <cell r="F313" t="str">
            <v>丹羽産業株式会社    丹羽　鈴夫</v>
          </cell>
          <cell r="G313" t="str">
            <v>丹羽産業株式会社</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E314" t="str">
            <v>株式会社ランドロームジャパン省エネ改修工事</v>
          </cell>
          <cell r="F314" t="str">
            <v>株式会社ランドロームジャパン    村越　操</v>
          </cell>
          <cell r="G314" t="str">
            <v>株式会社ランドロームジャパン</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E317" t="str">
            <v>東文ビル空調設備更新他工事</v>
          </cell>
          <cell r="F317" t="str">
            <v>東京文化株式会社    内野　美代</v>
          </cell>
          <cell r="G317" t="str">
            <v>東京文化株式会社</v>
          </cell>
          <cell r="I317" t="str">
            <v>内野　美代</v>
          </cell>
          <cell r="J317" t="str">
            <v>株式会社ディーマン</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E318" t="str">
            <v>布施駅前セントラル照明器具更新他工事</v>
          </cell>
          <cell r="F318" t="str">
            <v>株式会社セントラルビル    吉村　吉雄</v>
          </cell>
          <cell r="G318" t="str">
            <v>株式会社セントラルビル</v>
          </cell>
          <cell r="I318" t="str">
            <v>吉村　吉雄</v>
          </cell>
          <cell r="J318" t="str">
            <v>株式会社ディーマン</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E319" t="str">
            <v>東京シティ信用金庫　省エネ改修工事</v>
          </cell>
          <cell r="F319" t="str">
            <v>東京シティ信用金庫    小池　誠一</v>
          </cell>
          <cell r="G319" t="str">
            <v>東京シティ信用金庫</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E321" t="str">
            <v>㈱カワチ薬品大槻店省エネ改修工事</v>
          </cell>
          <cell r="F321" t="str">
            <v>株式会社カワチ薬品    河内　伸二</v>
          </cell>
          <cell r="G321" t="str">
            <v>株式会社カワチ薬品</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E322" t="str">
            <v>関彰商事㈱つくばＡＮＮＥＸﾋﾞﾙ省エネ改修事業</v>
          </cell>
          <cell r="F322" t="str">
            <v>関彰商事株式会社    関　正樹</v>
          </cell>
          <cell r="G322" t="str">
            <v>関彰商事株式会社</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E323" t="str">
            <v>ｻｯﾄﾝﾎﾃﾙｽﾞ外皮及び給湯設備改修事業</v>
          </cell>
          <cell r="F323" t="str">
            <v>株式会社Satton Hotels and Resorts    今井　義徳</v>
          </cell>
          <cell r="G323" t="str">
            <v>株式会社Satton Hotels and Resorts</v>
          </cell>
          <cell r="I323" t="str">
            <v>今井　義徳</v>
          </cell>
          <cell r="J323" t="str">
            <v>株式会社エコシステム</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E324" t="str">
            <v>宮地病院におけるエネルギーサービス事業</v>
          </cell>
          <cell r="F324" t="str">
            <v>株式会社関電エネルギーソリューション    田中　宏毅</v>
          </cell>
          <cell r="G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E327" t="str">
            <v>北品川森谷ビル　省エネ改修工事</v>
          </cell>
          <cell r="F327" t="str">
            <v>森谷商事株式会社    森谷　太郎</v>
          </cell>
          <cell r="G327" t="str">
            <v>森谷商事株式会社</v>
          </cell>
          <cell r="I327" t="str">
            <v>森谷　太郎</v>
          </cell>
          <cell r="J327" t="str">
            <v>ダイキンエアテクノ株式会社</v>
          </cell>
          <cell r="K327" t="str">
            <v>ビルシステム営業部</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E329" t="str">
            <v>ホテル市松　空調設備省エネ改修工事</v>
          </cell>
          <cell r="F329" t="str">
            <v>榮華商事株式会社    中村　美智子</v>
          </cell>
          <cell r="G329" t="str">
            <v>榮華商事株式会社</v>
          </cell>
          <cell r="I329" t="str">
            <v>中村　美智子</v>
          </cell>
          <cell r="J329" t="str">
            <v>株式会社ネオテック</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E330" t="str">
            <v>ベネフィットホテル岡山1号館省エネ改修工事</v>
          </cell>
          <cell r="F330" t="str">
            <v>ベネフィットホテル株式会社    濱岡　喜範</v>
          </cell>
          <cell r="G330" t="str">
            <v>ベネフィットホテル株式会社</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E331" t="str">
            <v>くすりのラブ益野店　省エネ改修事業</v>
          </cell>
          <cell r="F331" t="str">
            <v>株式会社ラブドラッグス    苑田　順一</v>
          </cell>
          <cell r="G331" t="str">
            <v>株式会社ラブドラッグス</v>
          </cell>
          <cell r="I331" t="str">
            <v>苑田　順一</v>
          </cell>
          <cell r="J331" t="str">
            <v>ダイキンエアテクノ株式会社</v>
          </cell>
          <cell r="K331" t="str">
            <v>技術</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E332" t="str">
            <v>美浜シネマコンプレックス省エネ改修工事</v>
          </cell>
          <cell r="F332" t="str">
            <v>ザ・テラスホテルズ株式会社    國場　幸伸</v>
          </cell>
          <cell r="G332" t="str">
            <v>ザ・テラスホテルズ株式会社</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切り捨て処理、減額</v>
          </cell>
        </row>
        <row r="333">
          <cell r="B333" t="str">
            <v>10A-5701</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E336" t="str">
            <v>マツモトビル省エネ改修工事</v>
          </cell>
          <cell r="F336" t="str">
            <v>松本株式会社    松本　晋也</v>
          </cell>
          <cell r="G336" t="str">
            <v>松本株式会社</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E339" t="str">
            <v>芦屋カンツリー倶楽部省エネ改修緊急支援事業</v>
          </cell>
          <cell r="F339" t="str">
            <v>社団法人　芦屋カンツリー倶楽部    稲鍵　雄康</v>
          </cell>
          <cell r="G339" t="str">
            <v>社団法人　芦屋カンツリー倶楽部</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E340" t="str">
            <v>泉佐野漁協青空市場省エネ改修緊急支援事業</v>
          </cell>
          <cell r="F340" t="str">
            <v>泉佐野漁業協同組合    三好　廣治</v>
          </cell>
          <cell r="G340" t="str">
            <v>泉佐野漁業協同組合</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E341" t="str">
            <v>特別養護老人ホ-ムのぞみ改修工事</v>
          </cell>
          <cell r="F341" t="str">
            <v>社会福祉法人欅会　特別養護老人ホームのぞみ    加賀谷　吉也</v>
          </cell>
          <cell r="G341" t="str">
            <v>社会福祉法人欅会　特別養護老人ホームのぞみ</v>
          </cell>
          <cell r="I341" t="str">
            <v>加賀谷　吉也</v>
          </cell>
          <cell r="J341" t="str">
            <v>株式会社エアコン修理センタ-本部</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E342" t="str">
            <v>城西ビル省エネ改修事業</v>
          </cell>
          <cell r="F342" t="str">
            <v>株式会社　和通    中田　實宏</v>
          </cell>
          <cell r="G342" t="str">
            <v>株式会社　和通</v>
          </cell>
          <cell r="I342" t="str">
            <v>中田　實宏</v>
          </cell>
          <cell r="J342" t="str">
            <v>関西電力　株式会社</v>
          </cell>
          <cell r="K342" t="str">
            <v>和歌山営業所　エネルギー営業</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E349" t="str">
            <v>泉佐野漁協事務所棟省エネ改修緊急支援事業</v>
          </cell>
          <cell r="F349" t="str">
            <v>泉佐野漁業協同組合    三好　廣治</v>
          </cell>
          <cell r="G349" t="str">
            <v>泉佐野漁業協同組合</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E350" t="str">
            <v>堤病院　空調改修工事</v>
          </cell>
          <cell r="F350" t="str">
            <v>堤病院    堤　宜敬</v>
          </cell>
          <cell r="G350" t="str">
            <v>堤病院</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O51"/>
  <sheetViews>
    <sheetView showGridLines="0" tabSelected="1" view="pageBreakPreview" zoomScaleSheetLayoutView="100" zoomScalePageLayoutView="0" workbookViewId="0" topLeftCell="A1">
      <selection activeCell="N25" sqref="N25:O25"/>
    </sheetView>
  </sheetViews>
  <sheetFormatPr defaultColWidth="9.140625" defaultRowHeight="15"/>
  <cols>
    <col min="1" max="2" width="2.57421875" style="163" customWidth="1"/>
    <col min="3" max="3" width="2.140625" style="163" customWidth="1"/>
    <col min="4" max="4" width="8.140625" style="163" customWidth="1"/>
    <col min="5" max="5" width="4.57421875" style="163" customWidth="1"/>
    <col min="6" max="6" width="8.57421875" style="163" customWidth="1"/>
    <col min="7" max="7" width="6.57421875" style="163" customWidth="1"/>
    <col min="8" max="8" width="3.57421875" style="163" customWidth="1"/>
    <col min="9" max="9" width="16.140625" style="163" customWidth="1"/>
    <col min="10" max="12" width="9.00390625" style="163" customWidth="1"/>
    <col min="13" max="13" width="5.57421875" style="163" customWidth="1"/>
    <col min="14" max="14" width="3.57421875" style="163" customWidth="1"/>
    <col min="15" max="16" width="2.57421875" style="163" customWidth="1"/>
    <col min="17" max="16384" width="9.00390625" style="163" customWidth="1"/>
  </cols>
  <sheetData>
    <row r="1" spans="2:15" ht="19.5" customHeight="1">
      <c r="B1" s="674" t="s">
        <v>833</v>
      </c>
      <c r="C1" s="675"/>
      <c r="D1" s="675"/>
      <c r="E1" s="675"/>
      <c r="F1" s="675"/>
      <c r="G1" s="675"/>
      <c r="H1" s="675"/>
      <c r="I1" s="675"/>
      <c r="J1" s="675"/>
      <c r="K1" s="675"/>
      <c r="L1" s="675"/>
      <c r="M1" s="675"/>
      <c r="N1" s="675"/>
      <c r="O1" s="675"/>
    </row>
    <row r="2" spans="2:15" ht="19.5" customHeight="1">
      <c r="B2" s="676" t="s">
        <v>244</v>
      </c>
      <c r="C2" s="677"/>
      <c r="D2" s="677"/>
      <c r="E2" s="677"/>
      <c r="F2" s="677"/>
      <c r="G2" s="677"/>
      <c r="H2" s="677"/>
      <c r="I2" s="677"/>
      <c r="J2" s="677"/>
      <c r="K2" s="677"/>
      <c r="L2" s="677"/>
      <c r="M2" s="677"/>
      <c r="N2" s="677"/>
      <c r="O2" s="677"/>
    </row>
    <row r="3" spans="2:15" ht="7.5" customHeight="1">
      <c r="B3" s="164"/>
      <c r="C3" s="164"/>
      <c r="D3" s="164"/>
      <c r="E3" s="164"/>
      <c r="F3" s="164"/>
      <c r="G3" s="164"/>
      <c r="H3" s="164"/>
      <c r="I3" s="164"/>
      <c r="J3" s="164"/>
      <c r="K3" s="164"/>
      <c r="L3" s="164"/>
      <c r="M3" s="164"/>
      <c r="N3" s="164"/>
      <c r="O3" s="164"/>
    </row>
    <row r="4" spans="2:15" ht="7.5" customHeight="1">
      <c r="B4" s="1"/>
      <c r="C4" s="5"/>
      <c r="D4" s="5"/>
      <c r="E4" s="5"/>
      <c r="F4" s="5"/>
      <c r="G4" s="5"/>
      <c r="H4" s="5"/>
      <c r="I4" s="5"/>
      <c r="J4" s="5"/>
      <c r="K4" s="5"/>
      <c r="L4" s="5"/>
      <c r="M4" s="5"/>
      <c r="N4" s="5"/>
      <c r="O4" s="6"/>
    </row>
    <row r="5" spans="2:15" ht="13.5" customHeight="1">
      <c r="B5" s="1"/>
      <c r="C5" s="17" t="s">
        <v>0</v>
      </c>
      <c r="F5" s="2"/>
      <c r="G5" s="4"/>
      <c r="H5" s="4"/>
      <c r="I5" s="4"/>
      <c r="J5" s="4"/>
      <c r="K5" s="4"/>
      <c r="L5" s="4"/>
      <c r="M5" s="4"/>
      <c r="N5" s="4"/>
      <c r="O5" s="6"/>
    </row>
    <row r="6" spans="2:15" ht="7.5" customHeight="1">
      <c r="B6" s="1"/>
      <c r="C6" s="5"/>
      <c r="D6" s="7"/>
      <c r="E6" s="7"/>
      <c r="F6" s="3"/>
      <c r="G6" s="3"/>
      <c r="H6" s="8"/>
      <c r="I6" s="4"/>
      <c r="J6" s="4"/>
      <c r="K6" s="4"/>
      <c r="L6" s="4"/>
      <c r="M6" s="4"/>
      <c r="N6" s="3"/>
      <c r="O6" s="6"/>
    </row>
    <row r="7" spans="2:15" ht="13.5" customHeight="1">
      <c r="B7" s="1"/>
      <c r="C7" s="20" t="s">
        <v>21</v>
      </c>
      <c r="D7" s="12" t="s">
        <v>20</v>
      </c>
      <c r="E7" s="536"/>
      <c r="F7" s="648" t="s">
        <v>1</v>
      </c>
      <c r="G7" s="649"/>
      <c r="H7" s="650"/>
      <c r="I7" s="662" t="s">
        <v>2</v>
      </c>
      <c r="J7" s="663"/>
      <c r="K7" s="663"/>
      <c r="L7" s="663"/>
      <c r="M7" s="663"/>
      <c r="N7" s="663"/>
      <c r="O7" s="6"/>
    </row>
    <row r="8" spans="2:15" ht="7.5" customHeight="1">
      <c r="B8" s="1"/>
      <c r="C8" s="5"/>
      <c r="D8" s="9"/>
      <c r="E8" s="9"/>
      <c r="F8" s="3"/>
      <c r="G8" s="7"/>
      <c r="H8" s="4"/>
      <c r="I8" s="4"/>
      <c r="J8" s="3"/>
      <c r="K8" s="3"/>
      <c r="L8" s="3"/>
      <c r="M8" s="3"/>
      <c r="N8" s="8"/>
      <c r="O8" s="6"/>
    </row>
    <row r="9" spans="2:15" ht="13.5" customHeight="1">
      <c r="B9" s="1"/>
      <c r="C9" s="5"/>
      <c r="D9" s="8"/>
      <c r="E9" s="8"/>
      <c r="F9" s="656" t="s">
        <v>3</v>
      </c>
      <c r="G9" s="657"/>
      <c r="H9" s="658"/>
      <c r="I9" s="662" t="s">
        <v>4</v>
      </c>
      <c r="J9" s="663"/>
      <c r="K9" s="663"/>
      <c r="L9" s="663"/>
      <c r="M9" s="663"/>
      <c r="N9" s="663"/>
      <c r="O9" s="6"/>
    </row>
    <row r="10" spans="2:15" ht="7.5" customHeight="1">
      <c r="B10" s="1"/>
      <c r="C10" s="5"/>
      <c r="D10" s="8"/>
      <c r="E10" s="8"/>
      <c r="F10" s="111"/>
      <c r="G10" s="111"/>
      <c r="H10" s="111"/>
      <c r="I10" s="536"/>
      <c r="J10" s="536"/>
      <c r="K10" s="536"/>
      <c r="L10" s="536"/>
      <c r="M10" s="536"/>
      <c r="N10" s="536"/>
      <c r="O10" s="6"/>
    </row>
    <row r="11" spans="2:15" ht="13.5" customHeight="1">
      <c r="B11" s="1"/>
      <c r="C11" s="5"/>
      <c r="D11" s="8"/>
      <c r="E11" s="8"/>
      <c r="F11" s="651" t="s">
        <v>69</v>
      </c>
      <c r="G11" s="652"/>
      <c r="H11" s="653"/>
      <c r="I11" s="662" t="s">
        <v>70</v>
      </c>
      <c r="J11" s="663"/>
      <c r="K11" s="663"/>
      <c r="L11" s="663"/>
      <c r="M11" s="663"/>
      <c r="N11" s="663"/>
      <c r="O11" s="678"/>
    </row>
    <row r="12" spans="2:15" ht="7.5" customHeight="1">
      <c r="B12" s="1"/>
      <c r="C12" s="5"/>
      <c r="D12" s="9"/>
      <c r="E12" s="9"/>
      <c r="F12" s="3"/>
      <c r="G12" s="7"/>
      <c r="H12" s="4"/>
      <c r="I12" s="4"/>
      <c r="J12" s="3"/>
      <c r="K12" s="3"/>
      <c r="L12" s="3"/>
      <c r="M12" s="3"/>
      <c r="N12" s="8"/>
      <c r="O12" s="6"/>
    </row>
    <row r="13" spans="2:15" ht="13.5" customHeight="1">
      <c r="B13" s="1"/>
      <c r="C13" s="5"/>
      <c r="D13" s="8"/>
      <c r="E13" s="8"/>
      <c r="F13" s="18" t="s">
        <v>5</v>
      </c>
      <c r="G13" s="10" t="s">
        <v>6</v>
      </c>
      <c r="H13" s="668" t="s">
        <v>7</v>
      </c>
      <c r="I13" s="668"/>
      <c r="J13" s="668"/>
      <c r="K13" s="668"/>
      <c r="L13" s="668"/>
      <c r="M13" s="668"/>
      <c r="N13" s="668"/>
      <c r="O13" s="11"/>
    </row>
    <row r="14" spans="2:15" ht="13.5" customHeight="1">
      <c r="B14" s="1"/>
      <c r="C14" s="5"/>
      <c r="D14" s="7"/>
      <c r="E14" s="7"/>
      <c r="F14" s="108" t="s">
        <v>166</v>
      </c>
      <c r="G14" s="3"/>
      <c r="H14" s="8"/>
      <c r="I14" s="4"/>
      <c r="J14" s="4"/>
      <c r="K14" s="4"/>
      <c r="L14" s="4"/>
      <c r="M14" s="4"/>
      <c r="N14" s="3"/>
      <c r="O14" s="6"/>
    </row>
    <row r="15" spans="2:15" ht="7.5" customHeight="1">
      <c r="B15" s="1"/>
      <c r="C15" s="5"/>
      <c r="D15" s="7"/>
      <c r="E15" s="7"/>
      <c r="F15" s="3"/>
      <c r="G15" s="3"/>
      <c r="H15" s="8"/>
      <c r="I15" s="4"/>
      <c r="J15" s="4"/>
      <c r="K15" s="4"/>
      <c r="L15" s="4"/>
      <c r="M15" s="4"/>
      <c r="N15" s="3"/>
      <c r="O15" s="6"/>
    </row>
    <row r="16" spans="2:15" ht="13.5" customHeight="1">
      <c r="B16" s="1"/>
      <c r="C16" s="12" t="s">
        <v>8</v>
      </c>
      <c r="F16" s="2"/>
      <c r="G16" s="4"/>
      <c r="H16" s="4"/>
      <c r="I16" s="4"/>
      <c r="J16" s="4"/>
      <c r="K16" s="4"/>
      <c r="L16" s="4"/>
      <c r="M16" s="4"/>
      <c r="N16" s="4"/>
      <c r="O16" s="6"/>
    </row>
    <row r="17" spans="2:15" ht="13.5" customHeight="1">
      <c r="B17" s="1"/>
      <c r="C17" s="21" t="s">
        <v>18</v>
      </c>
      <c r="D17" s="22" t="s">
        <v>19</v>
      </c>
      <c r="E17" s="22"/>
      <c r="F17" s="2"/>
      <c r="G17" s="2"/>
      <c r="H17" s="2"/>
      <c r="I17" s="2"/>
      <c r="J17" s="2"/>
      <c r="K17" s="2"/>
      <c r="L17" s="2"/>
      <c r="M17" s="2"/>
      <c r="N17" s="2"/>
      <c r="O17" s="23"/>
    </row>
    <row r="18" spans="2:15" ht="13.5" customHeight="1">
      <c r="B18" s="1"/>
      <c r="C18" s="21" t="s">
        <v>18</v>
      </c>
      <c r="D18" s="22" t="s">
        <v>65</v>
      </c>
      <c r="E18" s="22"/>
      <c r="F18" s="2"/>
      <c r="G18" s="2"/>
      <c r="H18" s="2"/>
      <c r="I18" s="2"/>
      <c r="J18" s="2"/>
      <c r="K18" s="2"/>
      <c r="L18" s="2"/>
      <c r="M18" s="2"/>
      <c r="N18" s="2"/>
      <c r="O18" s="23"/>
    </row>
    <row r="19" spans="2:15" ht="13.5" customHeight="1">
      <c r="B19" s="1"/>
      <c r="C19" s="24"/>
      <c r="D19" s="22" t="s">
        <v>64</v>
      </c>
      <c r="E19" s="22"/>
      <c r="F19" s="2"/>
      <c r="G19" s="2"/>
      <c r="H19" s="2"/>
      <c r="I19" s="2"/>
      <c r="J19" s="2"/>
      <c r="K19" s="2"/>
      <c r="L19" s="2"/>
      <c r="M19" s="2"/>
      <c r="N19" s="2"/>
      <c r="O19" s="23"/>
    </row>
    <row r="20" spans="2:15" ht="13.5" customHeight="1">
      <c r="B20" s="1"/>
      <c r="C20" s="21" t="s">
        <v>18</v>
      </c>
      <c r="D20" s="22" t="s">
        <v>23</v>
      </c>
      <c r="E20" s="22"/>
      <c r="F20" s="2"/>
      <c r="G20" s="2"/>
      <c r="H20" s="2"/>
      <c r="I20" s="2"/>
      <c r="J20" s="2"/>
      <c r="K20" s="2"/>
      <c r="L20" s="2"/>
      <c r="M20" s="2"/>
      <c r="N20" s="2"/>
      <c r="O20" s="23"/>
    </row>
    <row r="21" spans="2:15" ht="7.5" customHeight="1">
      <c r="B21" s="13"/>
      <c r="C21" s="19"/>
      <c r="D21" s="14"/>
      <c r="E21" s="14"/>
      <c r="F21" s="15"/>
      <c r="G21" s="15"/>
      <c r="H21" s="15"/>
      <c r="I21" s="15"/>
      <c r="J21" s="15"/>
      <c r="K21" s="15"/>
      <c r="L21" s="15"/>
      <c r="M21" s="15"/>
      <c r="N21" s="15"/>
      <c r="O21" s="16"/>
    </row>
    <row r="22" ht="4.5" customHeight="1"/>
    <row r="23" ht="19.5" customHeight="1" thickBot="1">
      <c r="B23" s="163" t="s">
        <v>27</v>
      </c>
    </row>
    <row r="24" spans="2:15" ht="18.75" customHeight="1">
      <c r="B24" s="686" t="s">
        <v>9</v>
      </c>
      <c r="C24" s="684"/>
      <c r="D24" s="684"/>
      <c r="E24" s="684" t="s">
        <v>15</v>
      </c>
      <c r="F24" s="684"/>
      <c r="G24" s="684"/>
      <c r="H24" s="684"/>
      <c r="I24" s="685"/>
      <c r="J24" s="654" t="s">
        <v>26</v>
      </c>
      <c r="K24" s="655"/>
      <c r="L24" s="655"/>
      <c r="M24" s="655"/>
      <c r="N24" s="634" t="s">
        <v>17</v>
      </c>
      <c r="O24" s="635"/>
    </row>
    <row r="25" spans="2:15" ht="18.75" customHeight="1">
      <c r="B25" s="672" t="s">
        <v>10</v>
      </c>
      <c r="C25" s="673"/>
      <c r="D25" s="671"/>
      <c r="E25" s="604" t="s">
        <v>22</v>
      </c>
      <c r="F25" s="605"/>
      <c r="G25" s="605"/>
      <c r="H25" s="605"/>
      <c r="I25" s="606"/>
      <c r="J25" s="664"/>
      <c r="K25" s="665"/>
      <c r="L25" s="665"/>
      <c r="M25" s="666"/>
      <c r="N25" s="621" t="s">
        <v>28</v>
      </c>
      <c r="O25" s="622"/>
    </row>
    <row r="26" spans="2:15" ht="18.75" customHeight="1">
      <c r="B26" s="687" t="s">
        <v>12</v>
      </c>
      <c r="C26" s="669" t="s">
        <v>167</v>
      </c>
      <c r="D26" s="669"/>
      <c r="E26" s="604" t="s">
        <v>11</v>
      </c>
      <c r="F26" s="605"/>
      <c r="G26" s="605"/>
      <c r="H26" s="605"/>
      <c r="I26" s="606"/>
      <c r="J26" s="607" t="s">
        <v>162</v>
      </c>
      <c r="K26" s="608"/>
      <c r="L26" s="608"/>
      <c r="M26" s="609"/>
      <c r="N26" s="621" t="s">
        <v>28</v>
      </c>
      <c r="O26" s="622"/>
    </row>
    <row r="27" spans="2:15" ht="18.75" customHeight="1">
      <c r="B27" s="687"/>
      <c r="C27" s="669" t="s">
        <v>168</v>
      </c>
      <c r="D27" s="669"/>
      <c r="E27" s="604" t="s">
        <v>13</v>
      </c>
      <c r="F27" s="605"/>
      <c r="G27" s="605"/>
      <c r="H27" s="605"/>
      <c r="I27" s="606"/>
      <c r="J27" s="607"/>
      <c r="K27" s="608"/>
      <c r="L27" s="608"/>
      <c r="M27" s="609"/>
      <c r="N27" s="621" t="s">
        <v>28</v>
      </c>
      <c r="O27" s="622"/>
    </row>
    <row r="28" spans="2:15" ht="18.75" customHeight="1">
      <c r="B28" s="687"/>
      <c r="C28" s="669" t="s">
        <v>169</v>
      </c>
      <c r="D28" s="669"/>
      <c r="E28" s="604" t="s">
        <v>25</v>
      </c>
      <c r="F28" s="605"/>
      <c r="G28" s="605"/>
      <c r="H28" s="605"/>
      <c r="I28" s="606"/>
      <c r="J28" s="607"/>
      <c r="K28" s="608"/>
      <c r="L28" s="608"/>
      <c r="M28" s="609"/>
      <c r="N28" s="621" t="s">
        <v>81</v>
      </c>
      <c r="O28" s="622"/>
    </row>
    <row r="29" spans="2:15" ht="18.75" customHeight="1">
      <c r="B29" s="687"/>
      <c r="C29" s="669" t="s">
        <v>588</v>
      </c>
      <c r="D29" s="669"/>
      <c r="E29" s="604" t="s">
        <v>591</v>
      </c>
      <c r="F29" s="605"/>
      <c r="G29" s="605"/>
      <c r="H29" s="605"/>
      <c r="I29" s="606"/>
      <c r="J29" s="607"/>
      <c r="K29" s="608"/>
      <c r="L29" s="608"/>
      <c r="M29" s="609"/>
      <c r="N29" s="621" t="s">
        <v>28</v>
      </c>
      <c r="O29" s="622"/>
    </row>
    <row r="30" spans="2:15" ht="18.75" customHeight="1">
      <c r="B30" s="687"/>
      <c r="C30" s="669" t="s">
        <v>589</v>
      </c>
      <c r="D30" s="669"/>
      <c r="E30" s="604" t="s">
        <v>592</v>
      </c>
      <c r="F30" s="605"/>
      <c r="G30" s="605"/>
      <c r="H30" s="605"/>
      <c r="I30" s="606"/>
      <c r="J30" s="607"/>
      <c r="K30" s="608"/>
      <c r="L30" s="608"/>
      <c r="M30" s="609"/>
      <c r="N30" s="621" t="s">
        <v>28</v>
      </c>
      <c r="O30" s="622"/>
    </row>
    <row r="31" spans="2:15" ht="18.75" customHeight="1">
      <c r="B31" s="687"/>
      <c r="C31" s="669" t="s">
        <v>590</v>
      </c>
      <c r="D31" s="669"/>
      <c r="E31" s="604" t="s">
        <v>14</v>
      </c>
      <c r="F31" s="605"/>
      <c r="G31" s="605"/>
      <c r="H31" s="605"/>
      <c r="I31" s="606"/>
      <c r="J31" s="607" t="s">
        <v>162</v>
      </c>
      <c r="K31" s="608"/>
      <c r="L31" s="608"/>
      <c r="M31" s="609"/>
      <c r="N31" s="621" t="s">
        <v>81</v>
      </c>
      <c r="O31" s="622"/>
    </row>
    <row r="32" spans="2:15" ht="18.75" customHeight="1">
      <c r="B32" s="687"/>
      <c r="C32" s="670" t="s">
        <v>159</v>
      </c>
      <c r="D32" s="671"/>
      <c r="E32" s="659" t="s">
        <v>161</v>
      </c>
      <c r="F32" s="660"/>
      <c r="G32" s="660"/>
      <c r="H32" s="660"/>
      <c r="I32" s="661"/>
      <c r="J32" s="607" t="s">
        <v>160</v>
      </c>
      <c r="K32" s="608"/>
      <c r="L32" s="608"/>
      <c r="M32" s="609"/>
      <c r="N32" s="621" t="s">
        <v>28</v>
      </c>
      <c r="O32" s="622"/>
    </row>
    <row r="33" spans="2:15" ht="18.75" customHeight="1">
      <c r="B33" s="687"/>
      <c r="C33" s="667" t="s">
        <v>158</v>
      </c>
      <c r="D33" s="667"/>
      <c r="E33" s="604" t="s">
        <v>66</v>
      </c>
      <c r="F33" s="605"/>
      <c r="G33" s="605"/>
      <c r="H33" s="605"/>
      <c r="I33" s="606"/>
      <c r="J33" s="607" t="s">
        <v>162</v>
      </c>
      <c r="K33" s="608"/>
      <c r="L33" s="608"/>
      <c r="M33" s="609"/>
      <c r="N33" s="621" t="s">
        <v>28</v>
      </c>
      <c r="O33" s="622"/>
    </row>
    <row r="34" spans="2:15" ht="18.75" customHeight="1">
      <c r="B34" s="636" t="s">
        <v>16</v>
      </c>
      <c r="C34" s="637"/>
      <c r="D34" s="638"/>
      <c r="E34" s="604" t="s">
        <v>753</v>
      </c>
      <c r="F34" s="605"/>
      <c r="G34" s="605"/>
      <c r="H34" s="605"/>
      <c r="I34" s="606"/>
      <c r="J34" s="607"/>
      <c r="K34" s="608"/>
      <c r="L34" s="608"/>
      <c r="M34" s="609"/>
      <c r="N34" s="621" t="s">
        <v>81</v>
      </c>
      <c r="O34" s="622"/>
    </row>
    <row r="35" spans="2:15" ht="30" customHeight="1">
      <c r="B35" s="639"/>
      <c r="C35" s="640"/>
      <c r="D35" s="641"/>
      <c r="E35" s="615" t="s">
        <v>593</v>
      </c>
      <c r="F35" s="616"/>
      <c r="G35" s="616"/>
      <c r="H35" s="616"/>
      <c r="I35" s="617"/>
      <c r="J35" s="681" t="s">
        <v>754</v>
      </c>
      <c r="K35" s="682"/>
      <c r="L35" s="682"/>
      <c r="M35" s="683"/>
      <c r="N35" s="679" t="s">
        <v>28</v>
      </c>
      <c r="O35" s="680"/>
    </row>
    <row r="36" spans="2:15" ht="18.75" customHeight="1">
      <c r="B36" s="639"/>
      <c r="C36" s="640"/>
      <c r="D36" s="641"/>
      <c r="E36" s="604" t="s">
        <v>594</v>
      </c>
      <c r="F36" s="605"/>
      <c r="G36" s="605"/>
      <c r="H36" s="605"/>
      <c r="I36" s="606"/>
      <c r="J36" s="607"/>
      <c r="K36" s="608"/>
      <c r="L36" s="608"/>
      <c r="M36" s="609"/>
      <c r="N36" s="621" t="s">
        <v>81</v>
      </c>
      <c r="O36" s="622"/>
    </row>
    <row r="37" spans="2:15" ht="18.75" customHeight="1">
      <c r="B37" s="639"/>
      <c r="C37" s="640"/>
      <c r="D37" s="641"/>
      <c r="E37" s="604" t="s">
        <v>755</v>
      </c>
      <c r="F37" s="605"/>
      <c r="G37" s="605"/>
      <c r="H37" s="605"/>
      <c r="I37" s="606"/>
      <c r="J37" s="607" t="s">
        <v>626</v>
      </c>
      <c r="K37" s="608"/>
      <c r="L37" s="608"/>
      <c r="M37" s="609"/>
      <c r="N37" s="621" t="s">
        <v>28</v>
      </c>
      <c r="O37" s="622"/>
    </row>
    <row r="38" spans="2:15" ht="30" customHeight="1">
      <c r="B38" s="639"/>
      <c r="C38" s="640"/>
      <c r="D38" s="641"/>
      <c r="E38" s="618" t="s">
        <v>666</v>
      </c>
      <c r="F38" s="619"/>
      <c r="G38" s="619"/>
      <c r="H38" s="619"/>
      <c r="I38" s="620"/>
      <c r="J38" s="623" t="s">
        <v>756</v>
      </c>
      <c r="K38" s="624"/>
      <c r="L38" s="624"/>
      <c r="M38" s="625"/>
      <c r="N38" s="621" t="s">
        <v>28</v>
      </c>
      <c r="O38" s="622"/>
    </row>
    <row r="39" spans="2:15" ht="18.75" customHeight="1">
      <c r="B39" s="639"/>
      <c r="C39" s="640"/>
      <c r="D39" s="641"/>
      <c r="E39" s="618" t="s">
        <v>667</v>
      </c>
      <c r="F39" s="619"/>
      <c r="G39" s="619"/>
      <c r="H39" s="619"/>
      <c r="I39" s="620"/>
      <c r="J39" s="645"/>
      <c r="K39" s="646"/>
      <c r="L39" s="646"/>
      <c r="M39" s="647"/>
      <c r="N39" s="621" t="s">
        <v>81</v>
      </c>
      <c r="O39" s="622"/>
    </row>
    <row r="40" spans="2:15" ht="18.75" customHeight="1">
      <c r="B40" s="639"/>
      <c r="C40" s="640"/>
      <c r="D40" s="641"/>
      <c r="E40" s="618" t="s">
        <v>668</v>
      </c>
      <c r="F40" s="619"/>
      <c r="G40" s="619"/>
      <c r="H40" s="619"/>
      <c r="I40" s="620"/>
      <c r="J40" s="607"/>
      <c r="K40" s="608"/>
      <c r="L40" s="608"/>
      <c r="M40" s="609"/>
      <c r="N40" s="621" t="s">
        <v>81</v>
      </c>
      <c r="O40" s="622"/>
    </row>
    <row r="41" spans="2:15" ht="18.75" customHeight="1">
      <c r="B41" s="639"/>
      <c r="C41" s="640"/>
      <c r="D41" s="641"/>
      <c r="E41" s="604" t="s">
        <v>669</v>
      </c>
      <c r="F41" s="605"/>
      <c r="G41" s="605"/>
      <c r="H41" s="605"/>
      <c r="I41" s="606"/>
      <c r="J41" s="607"/>
      <c r="K41" s="608"/>
      <c r="L41" s="608"/>
      <c r="M41" s="609"/>
      <c r="N41" s="621" t="s">
        <v>81</v>
      </c>
      <c r="O41" s="622"/>
    </row>
    <row r="42" spans="2:15" ht="30" customHeight="1">
      <c r="B42" s="639"/>
      <c r="C42" s="640"/>
      <c r="D42" s="641"/>
      <c r="E42" s="615" t="s">
        <v>757</v>
      </c>
      <c r="F42" s="616"/>
      <c r="G42" s="616"/>
      <c r="H42" s="616"/>
      <c r="I42" s="617"/>
      <c r="J42" s="607"/>
      <c r="K42" s="608"/>
      <c r="L42" s="608"/>
      <c r="M42" s="609"/>
      <c r="N42" s="621" t="s">
        <v>81</v>
      </c>
      <c r="O42" s="622"/>
    </row>
    <row r="43" spans="2:15" ht="18.75" customHeight="1">
      <c r="B43" s="639"/>
      <c r="C43" s="640"/>
      <c r="D43" s="641"/>
      <c r="E43" s="615" t="s">
        <v>670</v>
      </c>
      <c r="F43" s="616"/>
      <c r="G43" s="616"/>
      <c r="H43" s="616"/>
      <c r="I43" s="617"/>
      <c r="J43" s="607" t="s">
        <v>595</v>
      </c>
      <c r="K43" s="608"/>
      <c r="L43" s="608"/>
      <c r="M43" s="609"/>
      <c r="N43" s="621" t="s">
        <v>28</v>
      </c>
      <c r="O43" s="622"/>
    </row>
    <row r="44" spans="2:15" ht="18.75" customHeight="1">
      <c r="B44" s="639"/>
      <c r="C44" s="640"/>
      <c r="D44" s="641"/>
      <c r="E44" s="604" t="s">
        <v>671</v>
      </c>
      <c r="F44" s="605"/>
      <c r="G44" s="605"/>
      <c r="H44" s="605"/>
      <c r="I44" s="606"/>
      <c r="J44" s="607" t="s">
        <v>759</v>
      </c>
      <c r="K44" s="608"/>
      <c r="L44" s="608"/>
      <c r="M44" s="609"/>
      <c r="N44" s="621" t="s">
        <v>28</v>
      </c>
      <c r="O44" s="622"/>
    </row>
    <row r="45" spans="2:15" ht="18.75" customHeight="1">
      <c r="B45" s="639"/>
      <c r="C45" s="640"/>
      <c r="D45" s="641"/>
      <c r="E45" s="618" t="s">
        <v>672</v>
      </c>
      <c r="F45" s="619"/>
      <c r="G45" s="619"/>
      <c r="H45" s="619"/>
      <c r="I45" s="620"/>
      <c r="J45" s="607"/>
      <c r="K45" s="608"/>
      <c r="L45" s="608"/>
      <c r="M45" s="609"/>
      <c r="N45" s="621" t="s">
        <v>28</v>
      </c>
      <c r="O45" s="622"/>
    </row>
    <row r="46" spans="2:15" ht="18.75" customHeight="1">
      <c r="B46" s="639"/>
      <c r="C46" s="640"/>
      <c r="D46" s="641"/>
      <c r="E46" s="604" t="s">
        <v>758</v>
      </c>
      <c r="F46" s="605"/>
      <c r="G46" s="605"/>
      <c r="H46" s="605"/>
      <c r="I46" s="606"/>
      <c r="J46" s="607"/>
      <c r="K46" s="608"/>
      <c r="L46" s="608"/>
      <c r="M46" s="609"/>
      <c r="N46" s="621" t="s">
        <v>28</v>
      </c>
      <c r="O46" s="622"/>
    </row>
    <row r="47" spans="2:15" ht="18.75" customHeight="1">
      <c r="B47" s="639"/>
      <c r="C47" s="640"/>
      <c r="D47" s="641"/>
      <c r="E47" s="604" t="s">
        <v>665</v>
      </c>
      <c r="F47" s="605"/>
      <c r="G47" s="605"/>
      <c r="H47" s="605"/>
      <c r="I47" s="606"/>
      <c r="J47" s="607"/>
      <c r="K47" s="608"/>
      <c r="L47" s="608"/>
      <c r="M47" s="609"/>
      <c r="N47" s="621" t="s">
        <v>28</v>
      </c>
      <c r="O47" s="622"/>
    </row>
    <row r="48" spans="2:15" ht="18.75" customHeight="1" thickBot="1">
      <c r="B48" s="642"/>
      <c r="C48" s="643"/>
      <c r="D48" s="644"/>
      <c r="E48" s="612" t="s">
        <v>760</v>
      </c>
      <c r="F48" s="613"/>
      <c r="G48" s="613"/>
      <c r="H48" s="613"/>
      <c r="I48" s="614"/>
      <c r="J48" s="626"/>
      <c r="K48" s="627"/>
      <c r="L48" s="627"/>
      <c r="M48" s="628"/>
      <c r="N48" s="632" t="s">
        <v>28</v>
      </c>
      <c r="O48" s="633"/>
    </row>
    <row r="49" ht="4.5" customHeight="1" thickBot="1"/>
    <row r="50" spans="2:15" ht="19.5" customHeight="1" thickBot="1">
      <c r="B50" s="629" t="s">
        <v>68</v>
      </c>
      <c r="C50" s="630"/>
      <c r="D50" s="631"/>
      <c r="E50" s="166" t="s">
        <v>24</v>
      </c>
      <c r="F50" s="167"/>
      <c r="G50" s="168"/>
      <c r="H50" s="168"/>
      <c r="I50" s="168"/>
      <c r="J50" s="169"/>
      <c r="K50" s="170"/>
      <c r="L50" s="168"/>
      <c r="M50" s="169"/>
      <c r="N50" s="610" t="s">
        <v>28</v>
      </c>
      <c r="O50" s="611"/>
    </row>
    <row r="51" spans="2:15" ht="13.5">
      <c r="B51" s="172" t="s">
        <v>839</v>
      </c>
      <c r="O51" s="548" t="str">
        <f>'様式１-設'!AO4</f>
        <v>R06S</v>
      </c>
    </row>
  </sheetData>
  <sheetProtection password="8F89" sheet="1" formatCells="0" selectLockedCells="1"/>
  <mergeCells count="98">
    <mergeCell ref="E24:I24"/>
    <mergeCell ref="B24:D24"/>
    <mergeCell ref="N38:O38"/>
    <mergeCell ref="B26:B33"/>
    <mergeCell ref="C26:D26"/>
    <mergeCell ref="C27:D27"/>
    <mergeCell ref="C28:D28"/>
    <mergeCell ref="C29:D29"/>
    <mergeCell ref="J28:M28"/>
    <mergeCell ref="J29:M29"/>
    <mergeCell ref="N26:O26"/>
    <mergeCell ref="E35:I35"/>
    <mergeCell ref="N40:O40"/>
    <mergeCell ref="N36:O36"/>
    <mergeCell ref="E34:I34"/>
    <mergeCell ref="N35:O35"/>
    <mergeCell ref="J34:M34"/>
    <mergeCell ref="N28:O28"/>
    <mergeCell ref="J26:M26"/>
    <mergeCell ref="J35:M35"/>
    <mergeCell ref="C31:D31"/>
    <mergeCell ref="E39:I39"/>
    <mergeCell ref="N33:O33"/>
    <mergeCell ref="J33:M33"/>
    <mergeCell ref="J32:M32"/>
    <mergeCell ref="B1:O1"/>
    <mergeCell ref="B2:O2"/>
    <mergeCell ref="N39:O39"/>
    <mergeCell ref="I11:O11"/>
    <mergeCell ref="I7:N7"/>
    <mergeCell ref="I9:N9"/>
    <mergeCell ref="J25:M25"/>
    <mergeCell ref="C33:D33"/>
    <mergeCell ref="N41:O41"/>
    <mergeCell ref="H13:N13"/>
    <mergeCell ref="C30:D30"/>
    <mergeCell ref="J40:M40"/>
    <mergeCell ref="C32:D32"/>
    <mergeCell ref="J27:M27"/>
    <mergeCell ref="B25:D25"/>
    <mergeCell ref="F7:H7"/>
    <mergeCell ref="F11:H11"/>
    <mergeCell ref="J24:M24"/>
    <mergeCell ref="J36:M36"/>
    <mergeCell ref="N27:O27"/>
    <mergeCell ref="F9:H9"/>
    <mergeCell ref="E28:I28"/>
    <mergeCell ref="E31:I31"/>
    <mergeCell ref="E32:I32"/>
    <mergeCell ref="E29:I29"/>
    <mergeCell ref="N24:O24"/>
    <mergeCell ref="N25:O25"/>
    <mergeCell ref="N32:O32"/>
    <mergeCell ref="N30:O30"/>
    <mergeCell ref="N29:O29"/>
    <mergeCell ref="B34:D48"/>
    <mergeCell ref="E37:I37"/>
    <mergeCell ref="J39:M39"/>
    <mergeCell ref="N46:O46"/>
    <mergeCell ref="N34:O34"/>
    <mergeCell ref="J48:M48"/>
    <mergeCell ref="N42:O42"/>
    <mergeCell ref="B50:D50"/>
    <mergeCell ref="N48:O48"/>
    <mergeCell ref="E36:I36"/>
    <mergeCell ref="E40:I40"/>
    <mergeCell ref="N47:O47"/>
    <mergeCell ref="E46:I46"/>
    <mergeCell ref="J46:M46"/>
    <mergeCell ref="J37:M37"/>
    <mergeCell ref="N43:O43"/>
    <mergeCell ref="N44:O44"/>
    <mergeCell ref="N45:O45"/>
    <mergeCell ref="E30:I30"/>
    <mergeCell ref="E33:I33"/>
    <mergeCell ref="J30:M30"/>
    <mergeCell ref="J31:M31"/>
    <mergeCell ref="J38:M38"/>
    <mergeCell ref="J47:M47"/>
    <mergeCell ref="J44:M44"/>
    <mergeCell ref="E41:I41"/>
    <mergeCell ref="N31:O31"/>
    <mergeCell ref="E38:I38"/>
    <mergeCell ref="N37:O37"/>
    <mergeCell ref="J45:M45"/>
    <mergeCell ref="J41:M41"/>
    <mergeCell ref="E47:I47"/>
    <mergeCell ref="E42:I42"/>
    <mergeCell ref="E25:I25"/>
    <mergeCell ref="E26:I26"/>
    <mergeCell ref="E27:I27"/>
    <mergeCell ref="J42:M42"/>
    <mergeCell ref="J43:M43"/>
    <mergeCell ref="N50:O50"/>
    <mergeCell ref="E48:I48"/>
    <mergeCell ref="E43:I43"/>
    <mergeCell ref="E44:I44"/>
    <mergeCell ref="E45:I45"/>
  </mergeCells>
  <dataValidations count="1">
    <dataValidation type="list" allowBlank="1" showInputMessage="1" showErrorMessage="1" sqref="N50:O50 N25:O48">
      <formula1>"□,■"</formula1>
    </dataValidation>
  </dataValidations>
  <printOptions horizontalCentered="1"/>
  <pageMargins left="0.5905511811023623" right="0.2362204724409449" top="0.6299212598425197" bottom="0.35433070866141736" header="0.31496062992125984" footer="0.31496062992125984"/>
  <pageSetup horizontalDpi="600" verticalDpi="600" orientation="portrait" paperSize="9" scale="98" r:id="rId1"/>
</worksheet>
</file>

<file path=xl/worksheets/sheet10.xml><?xml version="1.0" encoding="utf-8"?>
<worksheet xmlns="http://schemas.openxmlformats.org/spreadsheetml/2006/main" xmlns:r="http://schemas.openxmlformats.org/officeDocument/2006/relationships">
  <sheetPr>
    <tabColor theme="4" tint="-0.24997000396251678"/>
  </sheetPr>
  <dimension ref="B2:O52"/>
  <sheetViews>
    <sheetView showGridLines="0" view="pageBreakPreview" zoomScaleSheetLayoutView="100" zoomScalePageLayoutView="0" workbookViewId="0" topLeftCell="A1">
      <selection activeCell="C15" sqref="C15"/>
    </sheetView>
  </sheetViews>
  <sheetFormatPr defaultColWidth="9.140625" defaultRowHeight="15"/>
  <cols>
    <col min="1" max="2" width="1.57421875" style="68" customWidth="1"/>
    <col min="3" max="3" width="4.57421875" style="68" customWidth="1"/>
    <col min="4" max="4" width="1.57421875" style="68" customWidth="1"/>
    <col min="5" max="5" width="7.140625" style="68" customWidth="1"/>
    <col min="6" max="7" width="8.57421875" style="68" customWidth="1"/>
    <col min="8" max="14" width="7.140625" style="68" customWidth="1"/>
    <col min="15" max="15" width="4.140625" style="68" customWidth="1"/>
    <col min="16" max="16" width="1.57421875" style="68" customWidth="1"/>
    <col min="17" max="19" width="6.57421875" style="68" customWidth="1"/>
    <col min="20" max="16384" width="9.00390625" style="68" customWidth="1"/>
  </cols>
  <sheetData>
    <row r="1" ht="14.25" customHeight="1"/>
    <row r="2" spans="2:15" ht="24.75" customHeight="1">
      <c r="B2" s="1489" t="s">
        <v>748</v>
      </c>
      <c r="C2" s="1489"/>
      <c r="D2" s="1489"/>
      <c r="E2" s="1489"/>
      <c r="F2" s="1489"/>
      <c r="G2" s="1489"/>
      <c r="H2" s="1489"/>
      <c r="I2" s="1489"/>
      <c r="J2" s="1489"/>
      <c r="K2" s="1489"/>
      <c r="L2" s="1489"/>
      <c r="M2" s="1489"/>
      <c r="N2" s="1489"/>
      <c r="O2" s="1489"/>
    </row>
    <row r="3" ht="14.25" customHeight="1"/>
    <row r="4" spans="2:15" ht="19.5" customHeight="1">
      <c r="B4" s="1491" t="s">
        <v>38</v>
      </c>
      <c r="C4" s="1491"/>
      <c r="D4" s="1491"/>
      <c r="E4" s="1491"/>
      <c r="F4" s="1491"/>
      <c r="G4" s="1493">
        <f>'様式１-設'!M14</f>
        <v>0</v>
      </c>
      <c r="H4" s="1493"/>
      <c r="I4" s="1493"/>
      <c r="J4" s="1493"/>
      <c r="K4" s="1493"/>
      <c r="L4" s="1493"/>
      <c r="M4" s="1493"/>
      <c r="N4" s="1493"/>
      <c r="O4" s="1493"/>
    </row>
    <row r="5" spans="2:15" ht="19.5" customHeight="1">
      <c r="B5" s="1491"/>
      <c r="C5" s="1491"/>
      <c r="D5" s="1491"/>
      <c r="E5" s="1491"/>
      <c r="F5" s="1491"/>
      <c r="G5" s="1493"/>
      <c r="H5" s="1493"/>
      <c r="I5" s="1493"/>
      <c r="J5" s="1493"/>
      <c r="K5" s="1493"/>
      <c r="L5" s="1493"/>
      <c r="M5" s="1493"/>
      <c r="N5" s="1493"/>
      <c r="O5" s="1493"/>
    </row>
    <row r="6" spans="2:15" s="270" customFormat="1" ht="12" customHeight="1">
      <c r="B6" s="268"/>
      <c r="C6" s="268"/>
      <c r="D6" s="268"/>
      <c r="E6" s="268"/>
      <c r="F6" s="268"/>
      <c r="G6" s="269"/>
      <c r="H6" s="269"/>
      <c r="I6" s="269"/>
      <c r="J6" s="269"/>
      <c r="K6" s="269"/>
      <c r="L6" s="269"/>
      <c r="M6" s="269"/>
      <c r="N6" s="269"/>
      <c r="O6" s="269"/>
    </row>
    <row r="7" spans="2:15" ht="18" customHeight="1">
      <c r="B7" s="1490" t="s">
        <v>629</v>
      </c>
      <c r="C7" s="1490"/>
      <c r="D7" s="1490"/>
      <c r="E7" s="1491"/>
      <c r="F7" s="1491"/>
      <c r="G7" s="1492" t="str">
        <f>'様式１-設'!P16&amp;"　"&amp;'様式１-設'!P17&amp;"　"&amp;'様式１-設'!P18</f>
        <v>　　</v>
      </c>
      <c r="H7" s="1492"/>
      <c r="I7" s="1492"/>
      <c r="J7" s="1492"/>
      <c r="K7" s="1492"/>
      <c r="L7" s="1492"/>
      <c r="M7" s="1492"/>
      <c r="N7" s="1492"/>
      <c r="O7" s="1492"/>
    </row>
    <row r="8" spans="2:15" ht="18" customHeight="1">
      <c r="B8" s="1491"/>
      <c r="C8" s="1491"/>
      <c r="D8" s="1491"/>
      <c r="E8" s="1491"/>
      <c r="F8" s="1491"/>
      <c r="G8" s="1492"/>
      <c r="H8" s="1492"/>
      <c r="I8" s="1492"/>
      <c r="J8" s="1492"/>
      <c r="K8" s="1492"/>
      <c r="L8" s="1492"/>
      <c r="M8" s="1492"/>
      <c r="N8" s="1492"/>
      <c r="O8" s="1492"/>
    </row>
    <row r="9" ht="14.25" customHeight="1"/>
    <row r="10" spans="2:15" ht="14.25" customHeight="1">
      <c r="B10" s="1488" t="str">
        <f>IF(OR(C15="■",C31="■"),"","⇒発注予定先について、１・２のいずれか該当するものを選択してください。（選択するとこの表示は消えます）")</f>
        <v>⇒発注予定先について、１・２のいずれか該当するものを選択してください。（選択するとこの表示は消えます）</v>
      </c>
      <c r="C10" s="1488"/>
      <c r="D10" s="1488"/>
      <c r="E10" s="1488"/>
      <c r="F10" s="1488"/>
      <c r="G10" s="1488"/>
      <c r="H10" s="1488"/>
      <c r="I10" s="1488"/>
      <c r="J10" s="1488"/>
      <c r="K10" s="1488"/>
      <c r="L10" s="1488"/>
      <c r="M10" s="1488"/>
      <c r="N10" s="1488"/>
      <c r="O10" s="1488"/>
    </row>
    <row r="11" ht="8.25" customHeight="1"/>
    <row r="12" spans="2:15" ht="14.25" customHeight="1">
      <c r="B12" s="271" t="s">
        <v>744</v>
      </c>
      <c r="C12" s="271"/>
      <c r="D12" s="271"/>
      <c r="E12" s="272"/>
      <c r="F12" s="272"/>
      <c r="G12" s="272"/>
      <c r="H12" s="272"/>
      <c r="I12" s="272"/>
      <c r="J12" s="272"/>
      <c r="K12" s="272"/>
      <c r="L12" s="272"/>
      <c r="M12" s="272"/>
      <c r="N12" s="272"/>
      <c r="O12" s="272"/>
    </row>
    <row r="13" ht="8.25" customHeight="1"/>
    <row r="14" spans="2:15" ht="12" customHeight="1">
      <c r="B14" s="273"/>
      <c r="C14" s="274"/>
      <c r="D14" s="274"/>
      <c r="E14" s="274"/>
      <c r="F14" s="274"/>
      <c r="G14" s="274"/>
      <c r="H14" s="274"/>
      <c r="I14" s="274"/>
      <c r="J14" s="274"/>
      <c r="K14" s="274"/>
      <c r="L14" s="274"/>
      <c r="M14" s="274"/>
      <c r="N14" s="274"/>
      <c r="O14" s="142"/>
    </row>
    <row r="15" spans="2:15" ht="39.75" customHeight="1">
      <c r="B15" s="275"/>
      <c r="C15" s="174" t="s">
        <v>39</v>
      </c>
      <c r="D15" s="276"/>
      <c r="E15" s="482" t="s">
        <v>79</v>
      </c>
      <c r="F15" s="1503" t="s">
        <v>746</v>
      </c>
      <c r="G15" s="1503"/>
      <c r="H15" s="1503"/>
      <c r="I15" s="1503"/>
      <c r="J15" s="1503"/>
      <c r="K15" s="1503"/>
      <c r="L15" s="1503"/>
      <c r="M15" s="1503"/>
      <c r="N15" s="1503"/>
      <c r="O15" s="483"/>
    </row>
    <row r="16" spans="2:15" ht="4.5" customHeight="1">
      <c r="B16" s="275"/>
      <c r="C16" s="276"/>
      <c r="D16" s="276"/>
      <c r="E16" s="277"/>
      <c r="F16" s="1494"/>
      <c r="G16" s="1494"/>
      <c r="H16" s="1494"/>
      <c r="I16" s="1494"/>
      <c r="J16" s="1494"/>
      <c r="K16" s="1494"/>
      <c r="L16" s="1494"/>
      <c r="M16" s="1494"/>
      <c r="N16" s="1494"/>
      <c r="O16" s="278"/>
    </row>
    <row r="17" spans="2:15" ht="15.75" customHeight="1">
      <c r="B17" s="275"/>
      <c r="C17" s="276"/>
      <c r="D17" s="276"/>
      <c r="E17" s="277"/>
      <c r="F17" s="1495" t="s">
        <v>72</v>
      </c>
      <c r="G17" s="1495"/>
      <c r="H17" s="1495"/>
      <c r="I17" s="1495"/>
      <c r="J17" s="1495"/>
      <c r="K17" s="1495"/>
      <c r="L17" s="1495"/>
      <c r="M17" s="1495"/>
      <c r="N17" s="1495"/>
      <c r="O17" s="278"/>
    </row>
    <row r="18" spans="2:15" ht="15.75" customHeight="1">
      <c r="B18" s="275"/>
      <c r="C18" s="276"/>
      <c r="D18" s="276"/>
      <c r="E18" s="277"/>
      <c r="F18" s="1495" t="s">
        <v>830</v>
      </c>
      <c r="G18" s="1495"/>
      <c r="H18" s="1495"/>
      <c r="I18" s="1495"/>
      <c r="J18" s="1495"/>
      <c r="K18" s="1495"/>
      <c r="L18" s="1495"/>
      <c r="M18" s="1495"/>
      <c r="N18" s="1495"/>
      <c r="O18" s="278"/>
    </row>
    <row r="19" spans="2:15" ht="15.75" customHeight="1">
      <c r="B19" s="275"/>
      <c r="C19" s="276"/>
      <c r="D19" s="276"/>
      <c r="E19" s="277"/>
      <c r="F19" s="1495"/>
      <c r="G19" s="1495"/>
      <c r="H19" s="1495"/>
      <c r="I19" s="1495"/>
      <c r="J19" s="1495"/>
      <c r="K19" s="1495"/>
      <c r="L19" s="1495"/>
      <c r="M19" s="1495"/>
      <c r="N19" s="1495"/>
      <c r="O19" s="278"/>
    </row>
    <row r="20" spans="2:15" ht="15.75" customHeight="1">
      <c r="B20" s="275"/>
      <c r="C20" s="276"/>
      <c r="D20" s="276"/>
      <c r="E20" s="277"/>
      <c r="F20" s="1495" t="s">
        <v>831</v>
      </c>
      <c r="G20" s="1495"/>
      <c r="H20" s="1495"/>
      <c r="I20" s="1495"/>
      <c r="J20" s="1495"/>
      <c r="K20" s="1495"/>
      <c r="L20" s="1495"/>
      <c r="M20" s="1495"/>
      <c r="N20" s="1495"/>
      <c r="O20" s="278"/>
    </row>
    <row r="21" spans="2:15" ht="15.75" customHeight="1">
      <c r="B21" s="275"/>
      <c r="C21" s="276"/>
      <c r="D21" s="276"/>
      <c r="E21" s="277"/>
      <c r="F21" s="1495"/>
      <c r="G21" s="1495"/>
      <c r="H21" s="1495"/>
      <c r="I21" s="1495"/>
      <c r="J21" s="1495"/>
      <c r="K21" s="1495"/>
      <c r="L21" s="1495"/>
      <c r="M21" s="1495"/>
      <c r="N21" s="1495"/>
      <c r="O21" s="278"/>
    </row>
    <row r="22" spans="2:15" ht="15.75" customHeight="1">
      <c r="B22" s="275"/>
      <c r="C22" s="276"/>
      <c r="D22" s="276"/>
      <c r="E22" s="277"/>
      <c r="F22" s="1495" t="s">
        <v>832</v>
      </c>
      <c r="G22" s="1495"/>
      <c r="H22" s="1495"/>
      <c r="I22" s="1495"/>
      <c r="J22" s="1495"/>
      <c r="K22" s="1495"/>
      <c r="L22" s="1495"/>
      <c r="M22" s="1495"/>
      <c r="N22" s="1495"/>
      <c r="O22" s="278"/>
    </row>
    <row r="23" spans="2:15" ht="15.75" customHeight="1">
      <c r="B23" s="275"/>
      <c r="C23" s="276"/>
      <c r="D23" s="276"/>
      <c r="E23" s="277"/>
      <c r="F23" s="1495"/>
      <c r="G23" s="1495"/>
      <c r="H23" s="1495"/>
      <c r="I23" s="1495"/>
      <c r="J23" s="1495"/>
      <c r="K23" s="1495"/>
      <c r="L23" s="1495"/>
      <c r="M23" s="1495"/>
      <c r="N23" s="1495"/>
      <c r="O23" s="278"/>
    </row>
    <row r="24" spans="2:15" ht="15.75" customHeight="1">
      <c r="B24" s="275"/>
      <c r="C24" s="276"/>
      <c r="D24" s="276"/>
      <c r="E24" s="277"/>
      <c r="F24" s="1495" t="s">
        <v>829</v>
      </c>
      <c r="G24" s="1495"/>
      <c r="H24" s="1495"/>
      <c r="I24" s="1495"/>
      <c r="J24" s="1495"/>
      <c r="K24" s="1495"/>
      <c r="L24" s="1495"/>
      <c r="M24" s="1495"/>
      <c r="N24" s="1495"/>
      <c r="O24" s="278"/>
    </row>
    <row r="25" spans="2:15" ht="4.5" customHeight="1">
      <c r="B25" s="275"/>
      <c r="C25" s="276"/>
      <c r="D25" s="276"/>
      <c r="E25" s="276"/>
      <c r="F25" s="276"/>
      <c r="G25" s="276"/>
      <c r="H25" s="276"/>
      <c r="I25" s="276"/>
      <c r="J25" s="276"/>
      <c r="K25" s="276"/>
      <c r="L25" s="276"/>
      <c r="M25" s="276"/>
      <c r="N25" s="276"/>
      <c r="O25" s="278"/>
    </row>
    <row r="26" spans="2:15" ht="18" customHeight="1">
      <c r="B26" s="275"/>
      <c r="C26" s="276"/>
      <c r="D26" s="276"/>
      <c r="E26" s="1504" t="s">
        <v>745</v>
      </c>
      <c r="F26" s="1504"/>
      <c r="G26" s="1504"/>
      <c r="H26" s="1501"/>
      <c r="I26" s="1501"/>
      <c r="J26" s="1501"/>
      <c r="K26" s="1501"/>
      <c r="L26" s="1501"/>
      <c r="M26" s="1501"/>
      <c r="N26" s="1501"/>
      <c r="O26" s="278"/>
    </row>
    <row r="27" spans="2:15" ht="18" customHeight="1">
      <c r="B27" s="275"/>
      <c r="C27" s="276"/>
      <c r="D27" s="276"/>
      <c r="E27" s="1504"/>
      <c r="F27" s="1504"/>
      <c r="G27" s="1504"/>
      <c r="H27" s="1502"/>
      <c r="I27" s="1502"/>
      <c r="J27" s="1502"/>
      <c r="K27" s="1502"/>
      <c r="L27" s="1502"/>
      <c r="M27" s="1502"/>
      <c r="N27" s="1502"/>
      <c r="O27" s="278"/>
    </row>
    <row r="28" spans="2:15" ht="30" customHeight="1">
      <c r="B28" s="279"/>
      <c r="C28" s="280"/>
      <c r="D28" s="280"/>
      <c r="E28" s="1505" t="s">
        <v>747</v>
      </c>
      <c r="F28" s="1505"/>
      <c r="G28" s="1505"/>
      <c r="H28" s="1505"/>
      <c r="I28" s="1505"/>
      <c r="J28" s="1505"/>
      <c r="K28" s="1505"/>
      <c r="L28" s="1505"/>
      <c r="M28" s="1505"/>
      <c r="N28" s="1505"/>
      <c r="O28" s="281"/>
    </row>
    <row r="29" ht="19.5" customHeight="1"/>
    <row r="30" spans="2:15" ht="12" customHeight="1">
      <c r="B30" s="273"/>
      <c r="C30" s="274"/>
      <c r="D30" s="274"/>
      <c r="E30" s="274"/>
      <c r="F30" s="274"/>
      <c r="G30" s="274"/>
      <c r="H30" s="274"/>
      <c r="I30" s="274"/>
      <c r="J30" s="274"/>
      <c r="K30" s="274"/>
      <c r="L30" s="274"/>
      <c r="M30" s="274"/>
      <c r="N30" s="274"/>
      <c r="O30" s="142"/>
    </row>
    <row r="31" spans="2:15" ht="39.75" customHeight="1">
      <c r="B31" s="275"/>
      <c r="C31" s="174" t="s">
        <v>39</v>
      </c>
      <c r="D31" s="282"/>
      <c r="E31" s="482" t="s">
        <v>80</v>
      </c>
      <c r="F31" s="1503" t="s">
        <v>750</v>
      </c>
      <c r="G31" s="1503"/>
      <c r="H31" s="1503"/>
      <c r="I31" s="1503"/>
      <c r="J31" s="1503"/>
      <c r="K31" s="1503"/>
      <c r="L31" s="1503"/>
      <c r="M31" s="1503"/>
      <c r="N31" s="1503"/>
      <c r="O31" s="278"/>
    </row>
    <row r="32" spans="2:15" ht="4.5" customHeight="1">
      <c r="B32" s="275"/>
      <c r="C32" s="276"/>
      <c r="D32" s="276"/>
      <c r="E32" s="276"/>
      <c r="F32" s="276"/>
      <c r="G32" s="276"/>
      <c r="H32" s="276"/>
      <c r="I32" s="276"/>
      <c r="J32" s="276"/>
      <c r="K32" s="276"/>
      <c r="L32" s="276"/>
      <c r="M32" s="276"/>
      <c r="N32" s="276"/>
      <c r="O32" s="278"/>
    </row>
    <row r="33" spans="2:15" ht="14.25" customHeight="1">
      <c r="B33" s="275"/>
      <c r="C33" s="276"/>
      <c r="D33" s="276"/>
      <c r="E33" s="1498" t="s">
        <v>73</v>
      </c>
      <c r="F33" s="1498"/>
      <c r="G33" s="1498"/>
      <c r="H33" s="1506"/>
      <c r="I33" s="1506"/>
      <c r="J33" s="1506"/>
      <c r="K33" s="1506"/>
      <c r="L33" s="1506"/>
      <c r="M33" s="1506"/>
      <c r="N33" s="1506"/>
      <c r="O33" s="278"/>
    </row>
    <row r="34" spans="2:15" ht="14.25" customHeight="1">
      <c r="B34" s="275"/>
      <c r="C34" s="276"/>
      <c r="D34" s="276"/>
      <c r="E34" s="1498"/>
      <c r="F34" s="1498"/>
      <c r="G34" s="1498"/>
      <c r="H34" s="1507"/>
      <c r="I34" s="1507"/>
      <c r="J34" s="1507"/>
      <c r="K34" s="1507"/>
      <c r="L34" s="1507"/>
      <c r="M34" s="1507"/>
      <c r="N34" s="1507"/>
      <c r="O34" s="278"/>
    </row>
    <row r="35" spans="2:15" ht="14.25" customHeight="1">
      <c r="B35" s="275"/>
      <c r="C35" s="276"/>
      <c r="D35" s="276"/>
      <c r="E35" s="1498"/>
      <c r="F35" s="1498"/>
      <c r="G35" s="1498"/>
      <c r="H35" s="1507"/>
      <c r="I35" s="1507"/>
      <c r="J35" s="1507"/>
      <c r="K35" s="1507"/>
      <c r="L35" s="1507"/>
      <c r="M35" s="1507"/>
      <c r="N35" s="1507"/>
      <c r="O35" s="278"/>
    </row>
    <row r="36" spans="2:15" ht="14.25" customHeight="1">
      <c r="B36" s="275"/>
      <c r="C36" s="276"/>
      <c r="D36" s="276"/>
      <c r="E36" s="1498"/>
      <c r="F36" s="1498"/>
      <c r="G36" s="1498"/>
      <c r="H36" s="1507"/>
      <c r="I36" s="1507"/>
      <c r="J36" s="1507"/>
      <c r="K36" s="1507"/>
      <c r="L36" s="1507"/>
      <c r="M36" s="1507"/>
      <c r="N36" s="1507"/>
      <c r="O36" s="278"/>
    </row>
    <row r="37" spans="2:15" ht="14.25" customHeight="1">
      <c r="B37" s="275"/>
      <c r="C37" s="276"/>
      <c r="D37" s="276"/>
      <c r="E37" s="1498"/>
      <c r="F37" s="1498"/>
      <c r="G37" s="1498"/>
      <c r="H37" s="1507"/>
      <c r="I37" s="1507"/>
      <c r="J37" s="1507"/>
      <c r="K37" s="1507"/>
      <c r="L37" s="1507"/>
      <c r="M37" s="1507"/>
      <c r="N37" s="1507"/>
      <c r="O37" s="278"/>
    </row>
    <row r="38" spans="2:15" ht="14.25" customHeight="1">
      <c r="B38" s="275"/>
      <c r="C38" s="276"/>
      <c r="D38" s="276"/>
      <c r="E38" s="1498"/>
      <c r="F38" s="1498"/>
      <c r="G38" s="1498"/>
      <c r="H38" s="1507"/>
      <c r="I38" s="1507"/>
      <c r="J38" s="1507"/>
      <c r="K38" s="1507"/>
      <c r="L38" s="1507"/>
      <c r="M38" s="1507"/>
      <c r="N38" s="1507"/>
      <c r="O38" s="278"/>
    </row>
    <row r="39" spans="2:15" ht="14.25" customHeight="1">
      <c r="B39" s="275"/>
      <c r="C39" s="276"/>
      <c r="D39" s="276"/>
      <c r="E39" s="1498"/>
      <c r="F39" s="1498"/>
      <c r="G39" s="1498"/>
      <c r="H39" s="1499"/>
      <c r="I39" s="1499"/>
      <c r="J39" s="1499"/>
      <c r="K39" s="1499"/>
      <c r="L39" s="1499"/>
      <c r="M39" s="1499"/>
      <c r="N39" s="1499"/>
      <c r="O39" s="278"/>
    </row>
    <row r="40" spans="2:15" ht="14.25" customHeight="1" thickBot="1">
      <c r="B40" s="275"/>
      <c r="C40" s="276"/>
      <c r="D40" s="276"/>
      <c r="E40" s="276"/>
      <c r="F40" s="276"/>
      <c r="G40" s="276"/>
      <c r="H40" s="276"/>
      <c r="I40" s="276"/>
      <c r="J40" s="276"/>
      <c r="K40" s="276"/>
      <c r="L40" s="276"/>
      <c r="M40" s="276"/>
      <c r="N40" s="276"/>
      <c r="O40" s="278"/>
    </row>
    <row r="41" spans="2:15" ht="18" customHeight="1">
      <c r="B41" s="275"/>
      <c r="C41" s="276"/>
      <c r="D41" s="276"/>
      <c r="E41" s="1508" t="s">
        <v>74</v>
      </c>
      <c r="F41" s="1510" t="s">
        <v>749</v>
      </c>
      <c r="G41" s="1511"/>
      <c r="H41" s="1513"/>
      <c r="I41" s="1513"/>
      <c r="J41" s="1513"/>
      <c r="K41" s="1513"/>
      <c r="L41" s="1513"/>
      <c r="M41" s="1513"/>
      <c r="N41" s="1514"/>
      <c r="O41" s="278"/>
    </row>
    <row r="42" spans="2:15" ht="18" customHeight="1" thickBot="1">
      <c r="B42" s="275"/>
      <c r="C42" s="276"/>
      <c r="D42" s="276"/>
      <c r="E42" s="1509"/>
      <c r="F42" s="1512"/>
      <c r="G42" s="1512"/>
      <c r="H42" s="1515"/>
      <c r="I42" s="1515"/>
      <c r="J42" s="1515"/>
      <c r="K42" s="1515"/>
      <c r="L42" s="1515"/>
      <c r="M42" s="1515"/>
      <c r="N42" s="1516"/>
      <c r="O42" s="278"/>
    </row>
    <row r="43" spans="2:15" ht="18" customHeight="1">
      <c r="B43" s="275"/>
      <c r="C43" s="276"/>
      <c r="D43" s="276"/>
      <c r="E43" s="1517" t="s">
        <v>75</v>
      </c>
      <c r="F43" s="1496" t="s">
        <v>751</v>
      </c>
      <c r="G43" s="1497"/>
      <c r="H43" s="1499"/>
      <c r="I43" s="1499"/>
      <c r="J43" s="1499"/>
      <c r="K43" s="1499"/>
      <c r="L43" s="1499"/>
      <c r="M43" s="1499"/>
      <c r="N43" s="1499"/>
      <c r="O43" s="278"/>
    </row>
    <row r="44" spans="2:15" ht="18" customHeight="1">
      <c r="B44" s="275"/>
      <c r="C44" s="276"/>
      <c r="D44" s="276"/>
      <c r="E44" s="1491"/>
      <c r="F44" s="1498"/>
      <c r="G44" s="1498"/>
      <c r="H44" s="1500"/>
      <c r="I44" s="1500"/>
      <c r="J44" s="1500"/>
      <c r="K44" s="1500"/>
      <c r="L44" s="1500"/>
      <c r="M44" s="1500"/>
      <c r="N44" s="1500"/>
      <c r="O44" s="278"/>
    </row>
    <row r="45" spans="2:15" ht="18" customHeight="1">
      <c r="B45" s="275"/>
      <c r="C45" s="276"/>
      <c r="D45" s="276"/>
      <c r="E45" s="1491" t="s">
        <v>76</v>
      </c>
      <c r="F45" s="1496" t="s">
        <v>752</v>
      </c>
      <c r="G45" s="1497"/>
      <c r="H45" s="1500"/>
      <c r="I45" s="1500"/>
      <c r="J45" s="1500"/>
      <c r="K45" s="1500"/>
      <c r="L45" s="1500"/>
      <c r="M45" s="1500"/>
      <c r="N45" s="1500"/>
      <c r="O45" s="278"/>
    </row>
    <row r="46" spans="2:15" ht="18" customHeight="1">
      <c r="B46" s="275"/>
      <c r="C46" s="276"/>
      <c r="D46" s="276"/>
      <c r="E46" s="1491"/>
      <c r="F46" s="1498"/>
      <c r="G46" s="1498"/>
      <c r="H46" s="1500"/>
      <c r="I46" s="1500"/>
      <c r="J46" s="1500"/>
      <c r="K46" s="1500"/>
      <c r="L46" s="1500"/>
      <c r="M46" s="1500"/>
      <c r="N46" s="1500"/>
      <c r="O46" s="278"/>
    </row>
    <row r="47" spans="2:15" ht="6" customHeight="1">
      <c r="B47" s="275"/>
      <c r="C47" s="276"/>
      <c r="D47" s="276"/>
      <c r="E47" s="276"/>
      <c r="F47" s="276"/>
      <c r="G47" s="276"/>
      <c r="H47" s="276"/>
      <c r="I47" s="276"/>
      <c r="J47" s="276"/>
      <c r="K47" s="276"/>
      <c r="L47" s="276"/>
      <c r="M47" s="276"/>
      <c r="N47" s="276"/>
      <c r="O47" s="278"/>
    </row>
    <row r="48" spans="2:15" ht="14.25" customHeight="1">
      <c r="B48" s="275"/>
      <c r="C48" s="276"/>
      <c r="D48" s="276"/>
      <c r="E48" s="283" t="s">
        <v>77</v>
      </c>
      <c r="F48" s="276"/>
      <c r="G48" s="276"/>
      <c r="H48" s="276"/>
      <c r="I48" s="276"/>
      <c r="J48" s="276"/>
      <c r="K48" s="276"/>
      <c r="L48" s="276"/>
      <c r="M48" s="276"/>
      <c r="N48" s="276"/>
      <c r="O48" s="278"/>
    </row>
    <row r="49" spans="2:15" ht="12" customHeight="1">
      <c r="B49" s="275"/>
      <c r="C49" s="276"/>
      <c r="D49" s="276"/>
      <c r="E49" s="283" t="s">
        <v>173</v>
      </c>
      <c r="F49" s="276"/>
      <c r="G49" s="276"/>
      <c r="H49" s="276"/>
      <c r="I49" s="276"/>
      <c r="J49" s="276"/>
      <c r="K49" s="276"/>
      <c r="L49" s="276"/>
      <c r="M49" s="276"/>
      <c r="N49" s="276"/>
      <c r="O49" s="278"/>
    </row>
    <row r="50" spans="2:15" ht="12" customHeight="1">
      <c r="B50" s="275"/>
      <c r="C50" s="276"/>
      <c r="D50" s="276"/>
      <c r="E50" s="1486" t="s">
        <v>157</v>
      </c>
      <c r="F50" s="1486"/>
      <c r="G50" s="1486"/>
      <c r="H50" s="1486"/>
      <c r="I50" s="1486"/>
      <c r="J50" s="1486"/>
      <c r="K50" s="1486"/>
      <c r="L50" s="1486"/>
      <c r="M50" s="1486"/>
      <c r="N50" s="1486"/>
      <c r="O50" s="1487"/>
    </row>
    <row r="51" spans="2:15" ht="9.75" customHeight="1">
      <c r="B51" s="279"/>
      <c r="C51" s="280"/>
      <c r="D51" s="280"/>
      <c r="E51" s="284"/>
      <c r="F51" s="280"/>
      <c r="G51" s="280"/>
      <c r="H51" s="280"/>
      <c r="I51" s="280"/>
      <c r="J51" s="280"/>
      <c r="K51" s="280"/>
      <c r="L51" s="280"/>
      <c r="M51" s="280"/>
      <c r="N51" s="280"/>
      <c r="O51" s="281"/>
    </row>
    <row r="52" spans="2:15" ht="14.25" customHeight="1">
      <c r="B52" s="87" t="str">
        <f>'提出書類リスト'!B51</f>
        <v>Ver.R06-T-1</v>
      </c>
      <c r="O52" s="211" t="str">
        <f>'様式１-設'!AO4</f>
        <v>R06S</v>
      </c>
    </row>
    <row r="53" ht="14.25" customHeight="1"/>
    <row r="54" ht="12.75" customHeight="1"/>
    <row r="55" ht="12.75" customHeight="1"/>
    <row r="56" ht="12.75" customHeight="1"/>
    <row r="57" ht="12.75" customHeight="1"/>
  </sheetData>
  <sheetProtection password="8F89" sheet="1" formatCells="0" formatColumns="0" formatRows="0" insertColumns="0" insertRows="0" selectLockedCells="1"/>
  <mergeCells count="29">
    <mergeCell ref="F15:N15"/>
    <mergeCell ref="E28:N28"/>
    <mergeCell ref="E45:E46"/>
    <mergeCell ref="F45:G46"/>
    <mergeCell ref="H45:N46"/>
    <mergeCell ref="H33:N39"/>
    <mergeCell ref="E41:E42"/>
    <mergeCell ref="F41:G42"/>
    <mergeCell ref="H41:N42"/>
    <mergeCell ref="E43:E44"/>
    <mergeCell ref="F18:N19"/>
    <mergeCell ref="F20:N21"/>
    <mergeCell ref="H43:N44"/>
    <mergeCell ref="H26:N27"/>
    <mergeCell ref="F31:N31"/>
    <mergeCell ref="E33:G39"/>
    <mergeCell ref="E26:G27"/>
    <mergeCell ref="F22:N23"/>
    <mergeCell ref="F24:N24"/>
    <mergeCell ref="E50:O50"/>
    <mergeCell ref="B10:O10"/>
    <mergeCell ref="B2:O2"/>
    <mergeCell ref="B7:F8"/>
    <mergeCell ref="G7:O8"/>
    <mergeCell ref="B4:F5"/>
    <mergeCell ref="G4:O5"/>
    <mergeCell ref="F16:N16"/>
    <mergeCell ref="F17:N17"/>
    <mergeCell ref="F43:G44"/>
  </mergeCells>
  <dataValidations count="1">
    <dataValidation type="list" allowBlank="1" showInputMessage="1" showErrorMessage="1" prompt="該当する場合&#10;は ■ を選択&#10;してください" sqref="C15 C31">
      <formula1>"□,■"</formula1>
    </dataValidation>
  </dataValidations>
  <printOptions horizontalCentered="1"/>
  <pageMargins left="0.7086614173228347" right="0.4330708661417323" top="0.7480314960629921" bottom="0.35433070866141736" header="0.31496062992125984" footer="0.31496062992125984"/>
  <pageSetup horizontalDpi="600" verticalDpi="600" orientation="portrait" paperSize="9" r:id="rId1"/>
  <ignoredErrors>
    <ignoredError sqref="E15 E31" numberStoredAsText="1"/>
  </ignoredErrors>
</worksheet>
</file>

<file path=xl/worksheets/sheet11.xml><?xml version="1.0" encoding="utf-8"?>
<worksheet xmlns="http://schemas.openxmlformats.org/spreadsheetml/2006/main" xmlns:r="http://schemas.openxmlformats.org/officeDocument/2006/relationships">
  <sheetPr>
    <tabColor theme="6" tint="0.7999799847602844"/>
  </sheetPr>
  <dimension ref="A1:BA51"/>
  <sheetViews>
    <sheetView showGridLines="0" view="pageBreakPreview" zoomScaleSheetLayoutView="100" zoomScalePageLayoutView="0" workbookViewId="0" topLeftCell="A1">
      <selection activeCell="P24" sqref="P24:AE24"/>
    </sheetView>
  </sheetViews>
  <sheetFormatPr defaultColWidth="12.00390625" defaultRowHeight="15"/>
  <cols>
    <col min="1" max="1" width="0.71875" style="26" customWidth="1"/>
    <col min="2" max="2" width="2.421875" style="26" customWidth="1"/>
    <col min="3" max="3" width="7.57421875" style="26" customWidth="1"/>
    <col min="4" max="6" width="1.421875" style="26" customWidth="1"/>
    <col min="7" max="8" width="2.421875" style="26" customWidth="1"/>
    <col min="9" max="9" width="2.8515625" style="26" customWidth="1"/>
    <col min="10" max="26" width="2.421875" style="26" customWidth="1"/>
    <col min="27" max="27" width="4.140625" style="26" customWidth="1"/>
    <col min="28" max="28" width="3.28125" style="26" customWidth="1"/>
    <col min="29" max="30" width="2.421875" style="26" customWidth="1"/>
    <col min="31" max="31" width="2.8515625" style="26" customWidth="1"/>
    <col min="32" max="32" width="2.421875" style="26" customWidth="1"/>
    <col min="33" max="33" width="2.8515625" style="26" customWidth="1"/>
    <col min="34" max="34" width="2.421875" style="26" customWidth="1"/>
    <col min="35" max="35" width="2.8515625" style="26" customWidth="1"/>
    <col min="36" max="36" width="2.00390625" style="26" customWidth="1"/>
    <col min="37" max="37" width="1.421875" style="26" customWidth="1"/>
    <col min="38" max="40" width="2.421875" style="26" customWidth="1"/>
    <col min="41" max="41" width="2.57421875" style="26" customWidth="1"/>
    <col min="42" max="42" width="8.57421875" style="26" customWidth="1"/>
    <col min="43" max="46" width="2.421875" style="26" customWidth="1"/>
    <col min="47" max="16384" width="12.00390625" style="26" customWidth="1"/>
  </cols>
  <sheetData>
    <row r="1" spans="5:38" ht="11.25" customHeight="1">
      <c r="E1" s="27"/>
      <c r="F1" s="28"/>
      <c r="G1" s="28"/>
      <c r="H1" s="28"/>
      <c r="I1" s="28"/>
      <c r="AK1" s="29" t="s">
        <v>655</v>
      </c>
      <c r="AL1" s="29"/>
    </row>
    <row r="2" spans="2:37" ht="15" customHeight="1">
      <c r="B2" s="1562" t="str">
        <f>IF('様式１-設'!X21="■","","※（様式１－設）で「共同事業者の有無」を「■あり」とした場合のみ、記入し、提出してください。")</f>
        <v>※（様式１－設）で「共同事業者の有無」を「■あり」とした場合のみ、記入し、提出してください。</v>
      </c>
      <c r="C2" s="1562"/>
      <c r="E2" s="30"/>
      <c r="F2" s="31"/>
      <c r="G2" s="31"/>
      <c r="H2" s="31"/>
      <c r="I2" s="31"/>
      <c r="J2" s="31"/>
      <c r="K2" s="31"/>
      <c r="L2" s="31"/>
      <c r="M2" s="31"/>
      <c r="N2" s="31"/>
      <c r="O2" s="31"/>
      <c r="P2" s="31"/>
      <c r="Q2" s="31"/>
      <c r="R2" s="31"/>
      <c r="S2" s="31"/>
      <c r="T2" s="31"/>
      <c r="U2" s="31"/>
      <c r="V2" s="31"/>
      <c r="W2" s="31"/>
      <c r="X2" s="31"/>
      <c r="Y2" s="31"/>
      <c r="Z2" s="31"/>
      <c r="AA2" s="1519"/>
      <c r="AB2" s="1519"/>
      <c r="AC2" s="1521">
        <f>'様式１-設'!AC2</f>
        <v>0</v>
      </c>
      <c r="AD2" s="1521"/>
      <c r="AE2" s="1521"/>
      <c r="AF2" s="556" t="s">
        <v>43</v>
      </c>
      <c r="AG2" s="561">
        <f>'様式１-設'!AG2</f>
        <v>0</v>
      </c>
      <c r="AH2" s="32" t="s">
        <v>44</v>
      </c>
      <c r="AI2" s="561">
        <f>'様式１-設'!AI2</f>
        <v>0</v>
      </c>
      <c r="AJ2" s="31" t="s">
        <v>116</v>
      </c>
      <c r="AK2" s="33"/>
    </row>
    <row r="3" spans="2:46" ht="15" customHeight="1" thickBot="1">
      <c r="B3" s="1562"/>
      <c r="C3" s="1562"/>
      <c r="E3" s="37"/>
      <c r="F3" s="38" t="s">
        <v>117</v>
      </c>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9"/>
      <c r="AO3" s="52" t="s">
        <v>118</v>
      </c>
      <c r="AP3" s="126"/>
      <c r="AQ3" s="126"/>
      <c r="AR3" s="126"/>
      <c r="AS3" s="126"/>
      <c r="AT3" s="126"/>
    </row>
    <row r="4" spans="2:42" ht="15" customHeight="1" thickBot="1">
      <c r="B4" s="1562"/>
      <c r="C4" s="1562"/>
      <c r="E4" s="37"/>
      <c r="F4" s="43"/>
      <c r="G4" s="43"/>
      <c r="H4" s="43"/>
      <c r="I4" s="43"/>
      <c r="J4" s="44"/>
      <c r="K4" s="44"/>
      <c r="L4" s="44"/>
      <c r="M4" s="38"/>
      <c r="N4" s="38"/>
      <c r="O4" s="38"/>
      <c r="P4" s="38"/>
      <c r="Q4" s="38"/>
      <c r="R4" s="38"/>
      <c r="S4" s="38"/>
      <c r="T4" s="38"/>
      <c r="U4" s="38"/>
      <c r="V4" s="38"/>
      <c r="W4" s="38"/>
      <c r="X4" s="38"/>
      <c r="Y4" s="38"/>
      <c r="Z4" s="38"/>
      <c r="AA4" s="38"/>
      <c r="AB4" s="38"/>
      <c r="AC4" s="38"/>
      <c r="AD4" s="38"/>
      <c r="AE4" s="38"/>
      <c r="AF4" s="38"/>
      <c r="AG4" s="38"/>
      <c r="AH4" s="38"/>
      <c r="AI4" s="38"/>
      <c r="AJ4" s="38"/>
      <c r="AK4" s="39"/>
      <c r="AO4" s="691" t="str">
        <f>'様式１-設'!AO4</f>
        <v>R06S</v>
      </c>
      <c r="AP4" s="692"/>
    </row>
    <row r="5" spans="2:37" ht="15" customHeight="1">
      <c r="B5" s="1562"/>
      <c r="C5" s="1562"/>
      <c r="E5" s="47"/>
      <c r="F5" s="693" t="s">
        <v>175</v>
      </c>
      <c r="G5" s="693"/>
      <c r="H5" s="693"/>
      <c r="I5" s="693"/>
      <c r="J5" s="693"/>
      <c r="K5" s="693"/>
      <c r="L5" s="693"/>
      <c r="M5" s="693"/>
      <c r="N5" s="693"/>
      <c r="O5" s="693"/>
      <c r="P5" s="693"/>
      <c r="Q5" s="693"/>
      <c r="R5" s="693"/>
      <c r="S5" s="693"/>
      <c r="T5" s="693"/>
      <c r="U5" s="693"/>
      <c r="V5" s="693"/>
      <c r="W5" s="693"/>
      <c r="X5" s="693"/>
      <c r="Y5" s="693"/>
      <c r="Z5" s="693"/>
      <c r="AA5" s="693"/>
      <c r="AB5" s="693"/>
      <c r="AC5" s="693"/>
      <c r="AD5" s="693"/>
      <c r="AE5" s="693"/>
      <c r="AF5" s="693"/>
      <c r="AG5" s="693"/>
      <c r="AH5" s="693"/>
      <c r="AI5" s="693"/>
      <c r="AJ5" s="693"/>
      <c r="AK5" s="39"/>
    </row>
    <row r="6" spans="2:37" ht="12" customHeight="1">
      <c r="B6" s="1562"/>
      <c r="C6" s="1562"/>
      <c r="E6" s="47"/>
      <c r="F6" s="693"/>
      <c r="G6" s="693"/>
      <c r="H6" s="693"/>
      <c r="I6" s="693"/>
      <c r="J6" s="693"/>
      <c r="K6" s="693"/>
      <c r="L6" s="693"/>
      <c r="M6" s="693"/>
      <c r="N6" s="693"/>
      <c r="O6" s="693"/>
      <c r="P6" s="693"/>
      <c r="Q6" s="693"/>
      <c r="R6" s="693"/>
      <c r="S6" s="693"/>
      <c r="T6" s="693"/>
      <c r="U6" s="693"/>
      <c r="V6" s="693"/>
      <c r="W6" s="693"/>
      <c r="X6" s="693"/>
      <c r="Y6" s="693"/>
      <c r="Z6" s="693"/>
      <c r="AA6" s="693"/>
      <c r="AB6" s="693"/>
      <c r="AC6" s="693"/>
      <c r="AD6" s="693"/>
      <c r="AE6" s="693"/>
      <c r="AF6" s="693"/>
      <c r="AG6" s="693"/>
      <c r="AH6" s="693"/>
      <c r="AI6" s="693"/>
      <c r="AJ6" s="693"/>
      <c r="AK6" s="39"/>
    </row>
    <row r="7" spans="2:37" ht="30" customHeight="1">
      <c r="B7" s="148"/>
      <c r="C7" s="148"/>
      <c r="E7" s="47"/>
      <c r="F7" s="1520" t="s">
        <v>119</v>
      </c>
      <c r="G7" s="1520"/>
      <c r="H7" s="1520"/>
      <c r="I7" s="1520"/>
      <c r="J7" s="1520"/>
      <c r="K7" s="1520"/>
      <c r="L7" s="1520"/>
      <c r="M7" s="1520"/>
      <c r="N7" s="1520"/>
      <c r="O7" s="1520"/>
      <c r="P7" s="1520"/>
      <c r="Q7" s="1520"/>
      <c r="R7" s="1520"/>
      <c r="S7" s="1520"/>
      <c r="T7" s="1520"/>
      <c r="U7" s="1520"/>
      <c r="V7" s="1520"/>
      <c r="W7" s="1520"/>
      <c r="X7" s="1520"/>
      <c r="Y7" s="1520"/>
      <c r="Z7" s="1520"/>
      <c r="AA7" s="1520"/>
      <c r="AB7" s="1520"/>
      <c r="AC7" s="1520"/>
      <c r="AD7" s="1520"/>
      <c r="AE7" s="1520"/>
      <c r="AF7" s="1520"/>
      <c r="AG7" s="1520"/>
      <c r="AH7" s="1520"/>
      <c r="AI7" s="1520"/>
      <c r="AJ7" s="1520"/>
      <c r="AK7" s="39"/>
    </row>
    <row r="8" spans="5:37" ht="12" customHeight="1">
      <c r="E8" s="47"/>
      <c r="F8" s="48"/>
      <c r="G8" s="49"/>
      <c r="H8" s="50"/>
      <c r="I8" s="49"/>
      <c r="J8" s="49"/>
      <c r="K8" s="49"/>
      <c r="L8" s="49"/>
      <c r="M8" s="48"/>
      <c r="N8" s="48"/>
      <c r="O8" s="48"/>
      <c r="P8" s="48"/>
      <c r="Q8" s="48"/>
      <c r="R8" s="48"/>
      <c r="S8" s="48"/>
      <c r="T8" s="48"/>
      <c r="U8" s="48"/>
      <c r="V8" s="48"/>
      <c r="W8" s="48"/>
      <c r="X8" s="48"/>
      <c r="Y8" s="48"/>
      <c r="Z8" s="48"/>
      <c r="AA8" s="48"/>
      <c r="AB8" s="48"/>
      <c r="AC8" s="48"/>
      <c r="AD8" s="48"/>
      <c r="AE8" s="48"/>
      <c r="AF8" s="48"/>
      <c r="AG8" s="48"/>
      <c r="AH8" s="48"/>
      <c r="AI8" s="48"/>
      <c r="AJ8" s="48"/>
      <c r="AK8" s="39"/>
    </row>
    <row r="9" spans="5:37" ht="12" customHeight="1">
      <c r="E9" s="37"/>
      <c r="F9" s="50"/>
      <c r="G9" s="50"/>
      <c r="H9" s="50"/>
      <c r="I9" s="50"/>
      <c r="J9" s="49"/>
      <c r="K9" s="49"/>
      <c r="L9" s="49"/>
      <c r="M9" s="48"/>
      <c r="N9" s="48"/>
      <c r="O9" s="48"/>
      <c r="P9" s="48"/>
      <c r="Q9" s="48"/>
      <c r="R9" s="48"/>
      <c r="S9" s="48"/>
      <c r="T9" s="48"/>
      <c r="U9" s="48"/>
      <c r="V9" s="48"/>
      <c r="W9" s="48"/>
      <c r="X9" s="48"/>
      <c r="Y9" s="48"/>
      <c r="Z9" s="48"/>
      <c r="AA9" s="48"/>
      <c r="AB9" s="48"/>
      <c r="AC9" s="48"/>
      <c r="AD9" s="48"/>
      <c r="AE9" s="48"/>
      <c r="AF9" s="48"/>
      <c r="AG9" s="48"/>
      <c r="AH9" s="48"/>
      <c r="AI9" s="48"/>
      <c r="AJ9" s="48"/>
      <c r="AK9" s="39"/>
    </row>
    <row r="10" spans="1:53" ht="24" customHeight="1">
      <c r="A10" s="52"/>
      <c r="B10" s="52"/>
      <c r="C10" s="52"/>
      <c r="D10" s="52"/>
      <c r="E10" s="37"/>
      <c r="F10" s="698" t="s">
        <v>120</v>
      </c>
      <c r="G10" s="698"/>
      <c r="H10" s="698"/>
      <c r="I10" s="698"/>
      <c r="J10" s="698"/>
      <c r="K10" s="698"/>
      <c r="L10" s="698"/>
      <c r="M10" s="699" t="s">
        <v>121</v>
      </c>
      <c r="N10" s="700"/>
      <c r="O10" s="700"/>
      <c r="P10" s="700"/>
      <c r="Q10" s="700"/>
      <c r="R10" s="700"/>
      <c r="S10" s="700"/>
      <c r="T10" s="700"/>
      <c r="U10" s="700"/>
      <c r="V10" s="700"/>
      <c r="W10" s="700"/>
      <c r="X10" s="700"/>
      <c r="Y10" s="700"/>
      <c r="Z10" s="700"/>
      <c r="AA10" s="700"/>
      <c r="AB10" s="700"/>
      <c r="AC10" s="700"/>
      <c r="AD10" s="700"/>
      <c r="AE10" s="700"/>
      <c r="AF10" s="700"/>
      <c r="AG10" s="700"/>
      <c r="AH10" s="700"/>
      <c r="AI10" s="700"/>
      <c r="AJ10" s="701"/>
      <c r="AK10" s="39"/>
      <c r="AL10" s="52"/>
      <c r="AM10" s="52"/>
      <c r="AN10" s="53"/>
      <c r="AO10" s="54"/>
      <c r="AP10" s="49"/>
      <c r="AQ10" s="52"/>
      <c r="AR10" s="52"/>
      <c r="AS10" s="52"/>
      <c r="AT10" s="52"/>
      <c r="AU10" s="52"/>
      <c r="AV10" s="52"/>
      <c r="AW10" s="52"/>
      <c r="AX10" s="52"/>
      <c r="AY10" s="52"/>
      <c r="AZ10" s="52"/>
      <c r="BA10" s="52"/>
    </row>
    <row r="11" spans="1:53" ht="24" customHeight="1">
      <c r="A11" s="52"/>
      <c r="B11" s="52"/>
      <c r="C11" s="52"/>
      <c r="D11" s="52"/>
      <c r="E11" s="37"/>
      <c r="F11" s="698" t="s">
        <v>122</v>
      </c>
      <c r="G11" s="698"/>
      <c r="H11" s="698"/>
      <c r="I11" s="698"/>
      <c r="J11" s="698"/>
      <c r="K11" s="698"/>
      <c r="L11" s="698"/>
      <c r="M11" s="699" t="s">
        <v>123</v>
      </c>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1"/>
      <c r="AK11" s="39"/>
      <c r="AL11" s="52"/>
      <c r="AM11" s="52"/>
      <c r="AN11" s="52"/>
      <c r="AO11" s="54"/>
      <c r="AP11" s="49"/>
      <c r="AQ11" s="52"/>
      <c r="AR11" s="52"/>
      <c r="AS11" s="52"/>
      <c r="AT11" s="52"/>
      <c r="AU11" s="52"/>
      <c r="AV11" s="52"/>
      <c r="AW11" s="52"/>
      <c r="AX11" s="52"/>
      <c r="AY11" s="52"/>
      <c r="AZ11" s="52"/>
      <c r="BA11" s="52"/>
    </row>
    <row r="12" spans="5:42" ht="39.75" customHeight="1">
      <c r="E12" s="37"/>
      <c r="F12" s="1522" t="s">
        <v>611</v>
      </c>
      <c r="G12" s="1522"/>
      <c r="H12" s="1522"/>
      <c r="I12" s="1522"/>
      <c r="J12" s="1522"/>
      <c r="K12" s="1522"/>
      <c r="L12" s="1522"/>
      <c r="M12" s="1523">
        <f>'様式１-設'!M14:AJ14</f>
        <v>0</v>
      </c>
      <c r="N12" s="1524"/>
      <c r="O12" s="1524"/>
      <c r="P12" s="1524"/>
      <c r="Q12" s="1524"/>
      <c r="R12" s="1524"/>
      <c r="S12" s="1524"/>
      <c r="T12" s="1524"/>
      <c r="U12" s="1524"/>
      <c r="V12" s="1524"/>
      <c r="W12" s="1524"/>
      <c r="X12" s="1524"/>
      <c r="Y12" s="1524"/>
      <c r="Z12" s="1524"/>
      <c r="AA12" s="1524"/>
      <c r="AB12" s="1524"/>
      <c r="AC12" s="1524"/>
      <c r="AD12" s="1524"/>
      <c r="AE12" s="1524"/>
      <c r="AF12" s="1524"/>
      <c r="AG12" s="1524"/>
      <c r="AH12" s="1524"/>
      <c r="AI12" s="1524"/>
      <c r="AJ12" s="1525"/>
      <c r="AK12" s="55"/>
      <c r="AO12" s="54"/>
      <c r="AP12" s="49"/>
    </row>
    <row r="13" spans="2:42" ht="18" customHeight="1">
      <c r="B13" s="48"/>
      <c r="C13" s="48"/>
      <c r="E13" s="37"/>
      <c r="F13" s="38"/>
      <c r="G13" s="38"/>
      <c r="H13" s="38"/>
      <c r="I13" s="38"/>
      <c r="J13" s="38"/>
      <c r="K13" s="38"/>
      <c r="L13" s="38"/>
      <c r="M13" s="741"/>
      <c r="N13" s="741"/>
      <c r="O13" s="741"/>
      <c r="P13" s="741"/>
      <c r="Q13" s="741"/>
      <c r="R13" s="741"/>
      <c r="S13" s="741"/>
      <c r="T13" s="741"/>
      <c r="U13" s="741"/>
      <c r="V13" s="741"/>
      <c r="W13" s="741"/>
      <c r="X13" s="741"/>
      <c r="Y13" s="741"/>
      <c r="Z13" s="741"/>
      <c r="AA13" s="741"/>
      <c r="AB13" s="741"/>
      <c r="AC13" s="741"/>
      <c r="AD13" s="741"/>
      <c r="AE13" s="741"/>
      <c r="AF13" s="741"/>
      <c r="AG13" s="741"/>
      <c r="AH13" s="741"/>
      <c r="AI13" s="741"/>
      <c r="AJ13" s="741"/>
      <c r="AK13" s="56"/>
      <c r="AL13" s="52"/>
      <c r="AO13" s="48"/>
      <c r="AP13" s="48"/>
    </row>
    <row r="14" spans="2:42" ht="24" customHeight="1">
      <c r="B14" s="702"/>
      <c r="C14" s="702"/>
      <c r="E14" s="37"/>
      <c r="F14" s="767" t="s">
        <v>174</v>
      </c>
      <c r="G14" s="768"/>
      <c r="H14" s="768"/>
      <c r="I14" s="768"/>
      <c r="J14" s="768"/>
      <c r="K14" s="768"/>
      <c r="L14" s="769"/>
      <c r="M14" s="703" t="s">
        <v>124</v>
      </c>
      <c r="N14" s="704"/>
      <c r="O14" s="705"/>
      <c r="P14" s="1526">
        <f>'様式１-設'!P16</f>
        <v>0</v>
      </c>
      <c r="Q14" s="1527"/>
      <c r="R14" s="1527"/>
      <c r="S14" s="1527"/>
      <c r="T14" s="1527"/>
      <c r="U14" s="1527"/>
      <c r="V14" s="1527"/>
      <c r="W14" s="1527"/>
      <c r="X14" s="1527"/>
      <c r="Y14" s="1527"/>
      <c r="Z14" s="1527"/>
      <c r="AA14" s="1527"/>
      <c r="AB14" s="1527"/>
      <c r="AC14" s="1527"/>
      <c r="AD14" s="1527"/>
      <c r="AE14" s="1528"/>
      <c r="AF14" s="709" t="s">
        <v>608</v>
      </c>
      <c r="AG14" s="1529"/>
      <c r="AH14" s="1529"/>
      <c r="AI14" s="1529"/>
      <c r="AJ14" s="1530"/>
      <c r="AK14" s="39"/>
      <c r="AO14" s="48"/>
      <c r="AP14" s="48"/>
    </row>
    <row r="15" spans="2:42" ht="21.75" customHeight="1">
      <c r="B15" s="544"/>
      <c r="C15" s="57"/>
      <c r="E15" s="37"/>
      <c r="F15" s="770"/>
      <c r="G15" s="771"/>
      <c r="H15" s="771"/>
      <c r="I15" s="771"/>
      <c r="J15" s="771"/>
      <c r="K15" s="771"/>
      <c r="L15" s="772"/>
      <c r="M15" s="718" t="s">
        <v>125</v>
      </c>
      <c r="N15" s="719"/>
      <c r="O15" s="720"/>
      <c r="P15" s="1537">
        <f>'様式１-設'!P17</f>
        <v>0</v>
      </c>
      <c r="Q15" s="1538"/>
      <c r="R15" s="1538"/>
      <c r="S15" s="1538"/>
      <c r="T15" s="1538"/>
      <c r="U15" s="1538"/>
      <c r="V15" s="1538"/>
      <c r="W15" s="1538"/>
      <c r="X15" s="1538"/>
      <c r="Y15" s="1538"/>
      <c r="Z15" s="1538"/>
      <c r="AA15" s="1538"/>
      <c r="AB15" s="1538"/>
      <c r="AC15" s="1538"/>
      <c r="AD15" s="1538"/>
      <c r="AE15" s="1539"/>
      <c r="AF15" s="1531"/>
      <c r="AG15" s="1532"/>
      <c r="AH15" s="1532"/>
      <c r="AI15" s="1532"/>
      <c r="AJ15" s="1533"/>
      <c r="AK15" s="39"/>
      <c r="AO15" s="48"/>
      <c r="AP15" s="48"/>
    </row>
    <row r="16" spans="2:42" ht="21.75" customHeight="1">
      <c r="B16" s="544"/>
      <c r="C16" s="57"/>
      <c r="E16" s="47"/>
      <c r="F16" s="770"/>
      <c r="G16" s="771"/>
      <c r="H16" s="771"/>
      <c r="I16" s="771"/>
      <c r="J16" s="771"/>
      <c r="K16" s="771"/>
      <c r="L16" s="772"/>
      <c r="M16" s="724" t="s">
        <v>126</v>
      </c>
      <c r="N16" s="725"/>
      <c r="O16" s="726"/>
      <c r="P16" s="1540">
        <f>'様式１-設'!P18</f>
        <v>0</v>
      </c>
      <c r="Q16" s="1541"/>
      <c r="R16" s="1541"/>
      <c r="S16" s="1541"/>
      <c r="T16" s="1541"/>
      <c r="U16" s="1541"/>
      <c r="V16" s="1541"/>
      <c r="W16" s="1541"/>
      <c r="X16" s="1541"/>
      <c r="Y16" s="1541"/>
      <c r="Z16" s="1541"/>
      <c r="AA16" s="1541"/>
      <c r="AB16" s="1541"/>
      <c r="AC16" s="1541"/>
      <c r="AD16" s="1541"/>
      <c r="AE16" s="1542"/>
      <c r="AF16" s="1534"/>
      <c r="AG16" s="1535"/>
      <c r="AH16" s="1535"/>
      <c r="AI16" s="1535"/>
      <c r="AJ16" s="1536"/>
      <c r="AK16" s="39"/>
      <c r="AO16" s="48"/>
      <c r="AP16" s="48"/>
    </row>
    <row r="17" spans="2:42" ht="31.5" customHeight="1">
      <c r="B17" s="544"/>
      <c r="C17" s="57"/>
      <c r="E17" s="47"/>
      <c r="F17" s="1543" t="str">
        <f>IF(P16="","",IF(AND(G18="□",J18="□"),"▼法人・個人の別を選択のこと",""))</f>
        <v>▼法人・個人の別を選択のこと</v>
      </c>
      <c r="G17" s="1544"/>
      <c r="H17" s="1544"/>
      <c r="I17" s="1544"/>
      <c r="J17" s="1544"/>
      <c r="K17" s="1544"/>
      <c r="L17" s="1545"/>
      <c r="M17" s="730" t="s">
        <v>127</v>
      </c>
      <c r="N17" s="731"/>
      <c r="O17" s="732"/>
      <c r="P17" s="58" t="s">
        <v>128</v>
      </c>
      <c r="Q17" s="1546">
        <f>'様式１-設'!Q19</f>
        <v>0</v>
      </c>
      <c r="R17" s="1546"/>
      <c r="S17" s="1546"/>
      <c r="T17" s="1547"/>
      <c r="U17" s="1548">
        <f>'様式１-設'!U19</f>
        <v>0</v>
      </c>
      <c r="V17" s="1549"/>
      <c r="W17" s="1549"/>
      <c r="X17" s="1549"/>
      <c r="Y17" s="1549"/>
      <c r="Z17" s="1549"/>
      <c r="AA17" s="1549"/>
      <c r="AB17" s="1549"/>
      <c r="AC17" s="1549"/>
      <c r="AD17" s="1549"/>
      <c r="AE17" s="1549"/>
      <c r="AF17" s="1549"/>
      <c r="AG17" s="1549"/>
      <c r="AH17" s="1549"/>
      <c r="AI17" s="1549"/>
      <c r="AJ17" s="1550"/>
      <c r="AK17" s="39"/>
      <c r="AO17" s="48"/>
      <c r="AP17" s="48"/>
    </row>
    <row r="18" spans="2:42" ht="21.75" customHeight="1">
      <c r="B18" s="743"/>
      <c r="C18" s="744"/>
      <c r="E18" s="37"/>
      <c r="F18" s="127"/>
      <c r="G18" s="161" t="str">
        <f>IF('様式１-設'!G20="■","■","□")</f>
        <v>□</v>
      </c>
      <c r="H18" s="129" t="s">
        <v>129</v>
      </c>
      <c r="I18" s="129"/>
      <c r="J18" s="162" t="str">
        <f>IF('様式１-設'!J20="■","■","□")</f>
        <v>□</v>
      </c>
      <c r="K18" s="129" t="s">
        <v>130</v>
      </c>
      <c r="L18" s="130"/>
      <c r="M18" s="724" t="s">
        <v>131</v>
      </c>
      <c r="N18" s="725"/>
      <c r="O18" s="726"/>
      <c r="P18" s="1551">
        <f>IF('様式１-設'!P20="","",'様式１-設'!P20)</f>
      </c>
      <c r="Q18" s="1551"/>
      <c r="R18" s="1551"/>
      <c r="S18" s="1551"/>
      <c r="T18" s="1551"/>
      <c r="U18" s="1551"/>
      <c r="V18" s="1551"/>
      <c r="W18" s="1551"/>
      <c r="X18" s="1551"/>
      <c r="Y18" s="1551"/>
      <c r="Z18" s="1551"/>
      <c r="AA18" s="1551"/>
      <c r="AB18" s="1551"/>
      <c r="AC18" s="1551"/>
      <c r="AD18" s="1551"/>
      <c r="AE18" s="1551"/>
      <c r="AF18" s="1551"/>
      <c r="AG18" s="1551"/>
      <c r="AH18" s="1551"/>
      <c r="AI18" s="1551"/>
      <c r="AJ18" s="1552"/>
      <c r="AK18" s="39"/>
      <c r="AO18" s="48"/>
      <c r="AP18" s="48"/>
    </row>
    <row r="19" spans="2:37" ht="15" customHeight="1">
      <c r="B19" s="743"/>
      <c r="C19" s="744"/>
      <c r="E19" s="37"/>
      <c r="F19" s="1553"/>
      <c r="G19" s="1553"/>
      <c r="H19" s="1553"/>
      <c r="I19" s="1553"/>
      <c r="J19" s="1553"/>
      <c r="K19" s="1553"/>
      <c r="L19" s="1553"/>
      <c r="M19" s="1553"/>
      <c r="N19" s="1553"/>
      <c r="O19" s="1553"/>
      <c r="P19" s="1554" t="s">
        <v>612</v>
      </c>
      <c r="Q19" s="1554"/>
      <c r="R19" s="1554"/>
      <c r="S19" s="1554"/>
      <c r="T19" s="1554"/>
      <c r="U19" s="1554"/>
      <c r="V19" s="1554"/>
      <c r="W19" s="1554"/>
      <c r="X19" s="1554"/>
      <c r="Y19" s="1554"/>
      <c r="Z19" s="1554"/>
      <c r="AA19" s="1554"/>
      <c r="AB19" s="1554"/>
      <c r="AC19" s="1554"/>
      <c r="AD19" s="1554"/>
      <c r="AE19" s="1554"/>
      <c r="AF19" s="1554"/>
      <c r="AG19" s="1554"/>
      <c r="AH19" s="1554"/>
      <c r="AI19" s="1554"/>
      <c r="AJ19" s="1554"/>
      <c r="AK19" s="1555"/>
    </row>
    <row r="20" spans="5:37" s="131" customFormat="1" ht="48" customHeight="1">
      <c r="E20" s="132"/>
      <c r="F20" s="1518" t="s">
        <v>621</v>
      </c>
      <c r="G20" s="1518"/>
      <c r="H20" s="1518"/>
      <c r="I20" s="1518"/>
      <c r="J20" s="1518"/>
      <c r="K20" s="1518"/>
      <c r="L20" s="1518"/>
      <c r="M20" s="1518"/>
      <c r="N20" s="1518"/>
      <c r="O20" s="1518"/>
      <c r="P20" s="1518"/>
      <c r="Q20" s="1518"/>
      <c r="R20" s="1518"/>
      <c r="S20" s="1518"/>
      <c r="T20" s="1518"/>
      <c r="U20" s="1518"/>
      <c r="V20" s="1518"/>
      <c r="W20" s="1518"/>
      <c r="X20" s="1518"/>
      <c r="Y20" s="1518"/>
      <c r="Z20" s="1518"/>
      <c r="AA20" s="1518"/>
      <c r="AB20" s="1518"/>
      <c r="AC20" s="1518"/>
      <c r="AD20" s="1518"/>
      <c r="AE20" s="1518"/>
      <c r="AF20" s="1518"/>
      <c r="AG20" s="1518"/>
      <c r="AH20" s="1518"/>
      <c r="AI20" s="1518"/>
      <c r="AJ20" s="1518"/>
      <c r="AK20" s="134"/>
    </row>
    <row r="21" spans="5:37" s="131" customFormat="1" ht="3.75" customHeight="1">
      <c r="E21" s="132"/>
      <c r="F21" s="133"/>
      <c r="G21" s="159"/>
      <c r="H21" s="159"/>
      <c r="I21" s="159"/>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59"/>
      <c r="AI21" s="159"/>
      <c r="AJ21" s="159"/>
      <c r="AK21" s="134"/>
    </row>
    <row r="22" spans="5:41" ht="15" customHeight="1">
      <c r="E22" s="37"/>
      <c r="F22" s="697" t="s">
        <v>133</v>
      </c>
      <c r="G22" s="697"/>
      <c r="H22" s="697"/>
      <c r="I22" s="697"/>
      <c r="J22" s="697"/>
      <c r="K22" s="697"/>
      <c r="L22" s="697"/>
      <c r="M22" s="697"/>
      <c r="N22" s="697"/>
      <c r="O22" s="697"/>
      <c r="P22" s="697"/>
      <c r="Q22" s="697"/>
      <c r="R22" s="697"/>
      <c r="S22" s="697"/>
      <c r="T22" s="697"/>
      <c r="U22" s="697"/>
      <c r="V22" s="697"/>
      <c r="W22" s="697"/>
      <c r="X22" s="697"/>
      <c r="Y22" s="697"/>
      <c r="Z22" s="697"/>
      <c r="AA22" s="697"/>
      <c r="AB22" s="697"/>
      <c r="AC22" s="697"/>
      <c r="AD22" s="697"/>
      <c r="AE22" s="697"/>
      <c r="AF22" s="697"/>
      <c r="AG22" s="697"/>
      <c r="AH22" s="697"/>
      <c r="AI22" s="697"/>
      <c r="AJ22" s="697"/>
      <c r="AK22" s="39"/>
      <c r="AO22" s="51"/>
    </row>
    <row r="23" spans="5:37" s="131" customFormat="1" ht="7.5" customHeight="1">
      <c r="E23" s="132"/>
      <c r="F23" s="133"/>
      <c r="G23" s="159"/>
      <c r="H23" s="159"/>
      <c r="I23" s="159"/>
      <c r="J23" s="159"/>
      <c r="K23" s="159"/>
      <c r="L23" s="159"/>
      <c r="M23" s="159"/>
      <c r="N23" s="159"/>
      <c r="O23" s="159"/>
      <c r="P23" s="159"/>
      <c r="Q23" s="159"/>
      <c r="R23" s="159"/>
      <c r="S23" s="159"/>
      <c r="T23" s="159"/>
      <c r="U23" s="159"/>
      <c r="V23" s="159"/>
      <c r="W23" s="159"/>
      <c r="X23" s="159"/>
      <c r="Y23" s="159"/>
      <c r="Z23" s="159"/>
      <c r="AA23" s="159"/>
      <c r="AB23" s="159"/>
      <c r="AC23" s="159"/>
      <c r="AD23" s="159"/>
      <c r="AE23" s="159"/>
      <c r="AF23" s="159"/>
      <c r="AG23" s="159"/>
      <c r="AH23" s="159"/>
      <c r="AI23" s="159"/>
      <c r="AJ23" s="159"/>
      <c r="AK23" s="134"/>
    </row>
    <row r="24" spans="2:42" ht="24" customHeight="1">
      <c r="B24" s="702"/>
      <c r="C24" s="702"/>
      <c r="E24" s="37"/>
      <c r="F24" s="1556" t="s">
        <v>134</v>
      </c>
      <c r="G24" s="1557"/>
      <c r="H24" s="1557"/>
      <c r="I24" s="1557"/>
      <c r="J24" s="1557"/>
      <c r="K24" s="1557"/>
      <c r="L24" s="1558"/>
      <c r="M24" s="703" t="s">
        <v>124</v>
      </c>
      <c r="N24" s="704"/>
      <c r="O24" s="705"/>
      <c r="P24" s="706"/>
      <c r="Q24" s="707"/>
      <c r="R24" s="707"/>
      <c r="S24" s="707"/>
      <c r="T24" s="707"/>
      <c r="U24" s="707"/>
      <c r="V24" s="707"/>
      <c r="W24" s="707"/>
      <c r="X24" s="707"/>
      <c r="Y24" s="707"/>
      <c r="Z24" s="707"/>
      <c r="AA24" s="707"/>
      <c r="AB24" s="707"/>
      <c r="AC24" s="707"/>
      <c r="AD24" s="707"/>
      <c r="AE24" s="708"/>
      <c r="AF24" s="709" t="s">
        <v>608</v>
      </c>
      <c r="AG24" s="1529"/>
      <c r="AH24" s="1529"/>
      <c r="AI24" s="1529"/>
      <c r="AJ24" s="1530"/>
      <c r="AK24" s="39"/>
      <c r="AO24" s="48"/>
      <c r="AP24" s="48"/>
    </row>
    <row r="25" spans="2:42" ht="21.75" customHeight="1">
      <c r="B25" s="544"/>
      <c r="C25" s="57"/>
      <c r="E25" s="37"/>
      <c r="F25" s="770" t="s">
        <v>620</v>
      </c>
      <c r="G25" s="771"/>
      <c r="H25" s="771"/>
      <c r="I25" s="771"/>
      <c r="J25" s="771"/>
      <c r="K25" s="771"/>
      <c r="L25" s="772"/>
      <c r="M25" s="718" t="s">
        <v>125</v>
      </c>
      <c r="N25" s="719"/>
      <c r="O25" s="720"/>
      <c r="P25" s="721"/>
      <c r="Q25" s="722"/>
      <c r="R25" s="722"/>
      <c r="S25" s="722"/>
      <c r="T25" s="722"/>
      <c r="U25" s="722"/>
      <c r="V25" s="722"/>
      <c r="W25" s="722"/>
      <c r="X25" s="722"/>
      <c r="Y25" s="722"/>
      <c r="Z25" s="722"/>
      <c r="AA25" s="722"/>
      <c r="AB25" s="722"/>
      <c r="AC25" s="722"/>
      <c r="AD25" s="722"/>
      <c r="AE25" s="723"/>
      <c r="AF25" s="1531"/>
      <c r="AG25" s="1532"/>
      <c r="AH25" s="1532"/>
      <c r="AI25" s="1532"/>
      <c r="AJ25" s="1533"/>
      <c r="AK25" s="39"/>
      <c r="AO25" s="48"/>
      <c r="AP25" s="48"/>
    </row>
    <row r="26" spans="2:42" ht="21.75" customHeight="1">
      <c r="B26" s="544"/>
      <c r="C26" s="57"/>
      <c r="E26" s="47"/>
      <c r="F26" s="770"/>
      <c r="G26" s="771"/>
      <c r="H26" s="771"/>
      <c r="I26" s="771"/>
      <c r="J26" s="771"/>
      <c r="K26" s="771"/>
      <c r="L26" s="772"/>
      <c r="M26" s="724" t="s">
        <v>126</v>
      </c>
      <c r="N26" s="725"/>
      <c r="O26" s="726"/>
      <c r="P26" s="727"/>
      <c r="Q26" s="728"/>
      <c r="R26" s="728"/>
      <c r="S26" s="728"/>
      <c r="T26" s="728"/>
      <c r="U26" s="728"/>
      <c r="V26" s="728"/>
      <c r="W26" s="728"/>
      <c r="X26" s="728"/>
      <c r="Y26" s="728"/>
      <c r="Z26" s="728"/>
      <c r="AA26" s="728"/>
      <c r="AB26" s="728"/>
      <c r="AC26" s="728"/>
      <c r="AD26" s="728"/>
      <c r="AE26" s="729"/>
      <c r="AF26" s="1534"/>
      <c r="AG26" s="1535"/>
      <c r="AH26" s="1535"/>
      <c r="AI26" s="1535"/>
      <c r="AJ26" s="1536"/>
      <c r="AK26" s="39"/>
      <c r="AO26" s="48"/>
      <c r="AP26" s="48"/>
    </row>
    <row r="27" spans="2:42" ht="30" customHeight="1">
      <c r="B27" s="544"/>
      <c r="C27" s="57"/>
      <c r="E27" s="47"/>
      <c r="F27" s="798">
        <f>IF(P26="","",IF(AND(G28="□",J28="□"),"▼法人・個人の別を選択のこと",""))</f>
      </c>
      <c r="G27" s="799"/>
      <c r="H27" s="799"/>
      <c r="I27" s="799"/>
      <c r="J27" s="799"/>
      <c r="K27" s="799"/>
      <c r="L27" s="800"/>
      <c r="M27" s="730" t="s">
        <v>127</v>
      </c>
      <c r="N27" s="731"/>
      <c r="O27" s="732"/>
      <c r="P27" s="58" t="s">
        <v>128</v>
      </c>
      <c r="Q27" s="733"/>
      <c r="R27" s="733"/>
      <c r="S27" s="733"/>
      <c r="T27" s="734"/>
      <c r="U27" s="1559"/>
      <c r="V27" s="1560"/>
      <c r="W27" s="1560"/>
      <c r="X27" s="1560"/>
      <c r="Y27" s="1560"/>
      <c r="Z27" s="1560"/>
      <c r="AA27" s="1560"/>
      <c r="AB27" s="1560"/>
      <c r="AC27" s="1560"/>
      <c r="AD27" s="1560"/>
      <c r="AE27" s="1560"/>
      <c r="AF27" s="1560"/>
      <c r="AG27" s="1560"/>
      <c r="AH27" s="1560"/>
      <c r="AI27" s="1560"/>
      <c r="AJ27" s="1561"/>
      <c r="AK27" s="39"/>
      <c r="AO27" s="48"/>
      <c r="AP27" s="48"/>
    </row>
    <row r="28" spans="2:42" ht="21.75" customHeight="1">
      <c r="B28" s="131"/>
      <c r="C28" s="131"/>
      <c r="E28" s="37"/>
      <c r="F28" s="127"/>
      <c r="G28" s="128" t="s">
        <v>39</v>
      </c>
      <c r="H28" s="129" t="s">
        <v>129</v>
      </c>
      <c r="I28" s="129"/>
      <c r="J28" s="128" t="s">
        <v>39</v>
      </c>
      <c r="K28" s="129" t="s">
        <v>130</v>
      </c>
      <c r="L28" s="130"/>
      <c r="M28" s="724" t="s">
        <v>131</v>
      </c>
      <c r="N28" s="725"/>
      <c r="O28" s="726"/>
      <c r="P28" s="745"/>
      <c r="Q28" s="745"/>
      <c r="R28" s="745"/>
      <c r="S28" s="745"/>
      <c r="T28" s="745"/>
      <c r="U28" s="745"/>
      <c r="V28" s="745"/>
      <c r="W28" s="745"/>
      <c r="X28" s="745"/>
      <c r="Y28" s="745"/>
      <c r="Z28" s="745"/>
      <c r="AA28" s="745"/>
      <c r="AB28" s="745"/>
      <c r="AC28" s="745"/>
      <c r="AD28" s="745"/>
      <c r="AE28" s="745"/>
      <c r="AF28" s="745"/>
      <c r="AG28" s="745"/>
      <c r="AH28" s="745"/>
      <c r="AI28" s="745"/>
      <c r="AJ28" s="746"/>
      <c r="AK28" s="39"/>
      <c r="AO28" s="48"/>
      <c r="AP28" s="48"/>
    </row>
    <row r="29" spans="5:37" s="131" customFormat="1" ht="7.5" customHeight="1">
      <c r="E29" s="132"/>
      <c r="F29" s="133"/>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59"/>
      <c r="AE29" s="159"/>
      <c r="AF29" s="159"/>
      <c r="AG29" s="159"/>
      <c r="AH29" s="159"/>
      <c r="AI29" s="159"/>
      <c r="AJ29" s="159"/>
      <c r="AK29" s="134"/>
    </row>
    <row r="30" spans="2:42" ht="24" customHeight="1">
      <c r="B30" s="702"/>
      <c r="C30" s="702"/>
      <c r="E30" s="37"/>
      <c r="F30" s="1556" t="s">
        <v>135</v>
      </c>
      <c r="G30" s="1557"/>
      <c r="H30" s="1557"/>
      <c r="I30" s="1557"/>
      <c r="J30" s="1557"/>
      <c r="K30" s="1557"/>
      <c r="L30" s="1558"/>
      <c r="M30" s="703" t="s">
        <v>124</v>
      </c>
      <c r="N30" s="704"/>
      <c r="O30" s="705"/>
      <c r="P30" s="706"/>
      <c r="Q30" s="707"/>
      <c r="R30" s="707"/>
      <c r="S30" s="707"/>
      <c r="T30" s="707"/>
      <c r="U30" s="707"/>
      <c r="V30" s="707"/>
      <c r="W30" s="707"/>
      <c r="X30" s="707"/>
      <c r="Y30" s="707"/>
      <c r="Z30" s="707"/>
      <c r="AA30" s="707"/>
      <c r="AB30" s="707"/>
      <c r="AC30" s="707"/>
      <c r="AD30" s="707"/>
      <c r="AE30" s="708"/>
      <c r="AF30" s="709" t="s">
        <v>608</v>
      </c>
      <c r="AG30" s="1529"/>
      <c r="AH30" s="1529"/>
      <c r="AI30" s="1529"/>
      <c r="AJ30" s="1530"/>
      <c r="AK30" s="39"/>
      <c r="AO30" s="48"/>
      <c r="AP30" s="48"/>
    </row>
    <row r="31" spans="2:42" ht="21.75" customHeight="1">
      <c r="B31" s="544"/>
      <c r="C31" s="57"/>
      <c r="E31" s="37"/>
      <c r="F31" s="770" t="s">
        <v>620</v>
      </c>
      <c r="G31" s="771"/>
      <c r="H31" s="771"/>
      <c r="I31" s="771"/>
      <c r="J31" s="771"/>
      <c r="K31" s="771"/>
      <c r="L31" s="772"/>
      <c r="M31" s="718" t="s">
        <v>125</v>
      </c>
      <c r="N31" s="719"/>
      <c r="O31" s="720"/>
      <c r="P31" s="721"/>
      <c r="Q31" s="722"/>
      <c r="R31" s="722"/>
      <c r="S31" s="722"/>
      <c r="T31" s="722"/>
      <c r="U31" s="722"/>
      <c r="V31" s="722"/>
      <c r="W31" s="722"/>
      <c r="X31" s="722"/>
      <c r="Y31" s="722"/>
      <c r="Z31" s="722"/>
      <c r="AA31" s="722"/>
      <c r="AB31" s="722"/>
      <c r="AC31" s="722"/>
      <c r="AD31" s="722"/>
      <c r="AE31" s="723"/>
      <c r="AF31" s="1531"/>
      <c r="AG31" s="1532"/>
      <c r="AH31" s="1532"/>
      <c r="AI31" s="1532"/>
      <c r="AJ31" s="1533"/>
      <c r="AK31" s="39"/>
      <c r="AO31" s="48"/>
      <c r="AP31" s="48"/>
    </row>
    <row r="32" spans="2:42" ht="21.75" customHeight="1">
      <c r="B32" s="544"/>
      <c r="C32" s="57"/>
      <c r="E32" s="47"/>
      <c r="F32" s="770"/>
      <c r="G32" s="771"/>
      <c r="H32" s="771"/>
      <c r="I32" s="771"/>
      <c r="J32" s="771"/>
      <c r="K32" s="771"/>
      <c r="L32" s="772"/>
      <c r="M32" s="724" t="s">
        <v>126</v>
      </c>
      <c r="N32" s="725"/>
      <c r="O32" s="726"/>
      <c r="P32" s="727"/>
      <c r="Q32" s="728"/>
      <c r="R32" s="728"/>
      <c r="S32" s="728"/>
      <c r="T32" s="728"/>
      <c r="U32" s="728"/>
      <c r="V32" s="728"/>
      <c r="W32" s="728"/>
      <c r="X32" s="728"/>
      <c r="Y32" s="728"/>
      <c r="Z32" s="728"/>
      <c r="AA32" s="728"/>
      <c r="AB32" s="728"/>
      <c r="AC32" s="728"/>
      <c r="AD32" s="728"/>
      <c r="AE32" s="729"/>
      <c r="AF32" s="1534"/>
      <c r="AG32" s="1535"/>
      <c r="AH32" s="1535"/>
      <c r="AI32" s="1535"/>
      <c r="AJ32" s="1536"/>
      <c r="AK32" s="39"/>
      <c r="AO32" s="48"/>
      <c r="AP32" s="48"/>
    </row>
    <row r="33" spans="2:42" ht="30" customHeight="1">
      <c r="B33" s="544"/>
      <c r="C33" s="57"/>
      <c r="E33" s="47"/>
      <c r="F33" s="798">
        <f>IF(P32="","",IF(AND(G34="□",J34="□"),"▼法人・個人の別を選択のこと",""))</f>
      </c>
      <c r="G33" s="799"/>
      <c r="H33" s="799"/>
      <c r="I33" s="799"/>
      <c r="J33" s="799"/>
      <c r="K33" s="799"/>
      <c r="L33" s="800"/>
      <c r="M33" s="730" t="s">
        <v>127</v>
      </c>
      <c r="N33" s="731"/>
      <c r="O33" s="732"/>
      <c r="P33" s="58" t="s">
        <v>128</v>
      </c>
      <c r="Q33" s="733"/>
      <c r="R33" s="733"/>
      <c r="S33" s="733"/>
      <c r="T33" s="734"/>
      <c r="U33" s="1559"/>
      <c r="V33" s="1560"/>
      <c r="W33" s="1560"/>
      <c r="X33" s="1560"/>
      <c r="Y33" s="1560"/>
      <c r="Z33" s="1560"/>
      <c r="AA33" s="1560"/>
      <c r="AB33" s="1560"/>
      <c r="AC33" s="1560"/>
      <c r="AD33" s="1560"/>
      <c r="AE33" s="1560"/>
      <c r="AF33" s="1560"/>
      <c r="AG33" s="1560"/>
      <c r="AH33" s="1560"/>
      <c r="AI33" s="1560"/>
      <c r="AJ33" s="1561"/>
      <c r="AK33" s="39"/>
      <c r="AO33" s="48"/>
      <c r="AP33" s="48"/>
    </row>
    <row r="34" spans="2:42" ht="21.75" customHeight="1">
      <c r="B34" s="131"/>
      <c r="C34" s="131"/>
      <c r="E34" s="37"/>
      <c r="F34" s="127"/>
      <c r="G34" s="128" t="s">
        <v>39</v>
      </c>
      <c r="H34" s="129" t="s">
        <v>129</v>
      </c>
      <c r="I34" s="129"/>
      <c r="J34" s="128" t="s">
        <v>39</v>
      </c>
      <c r="K34" s="129" t="s">
        <v>130</v>
      </c>
      <c r="L34" s="130"/>
      <c r="M34" s="724" t="s">
        <v>131</v>
      </c>
      <c r="N34" s="725"/>
      <c r="O34" s="726"/>
      <c r="P34" s="745"/>
      <c r="Q34" s="745"/>
      <c r="R34" s="745"/>
      <c r="S34" s="745"/>
      <c r="T34" s="745"/>
      <c r="U34" s="745"/>
      <c r="V34" s="745"/>
      <c r="W34" s="745"/>
      <c r="X34" s="745"/>
      <c r="Y34" s="745"/>
      <c r="Z34" s="745"/>
      <c r="AA34" s="745"/>
      <c r="AB34" s="745"/>
      <c r="AC34" s="745"/>
      <c r="AD34" s="745"/>
      <c r="AE34" s="745"/>
      <c r="AF34" s="745"/>
      <c r="AG34" s="745"/>
      <c r="AH34" s="745"/>
      <c r="AI34" s="745"/>
      <c r="AJ34" s="746"/>
      <c r="AK34" s="39"/>
      <c r="AO34" s="48"/>
      <c r="AP34" s="48"/>
    </row>
    <row r="35" spans="5:37" s="131" customFormat="1" ht="7.5" customHeight="1">
      <c r="E35" s="132"/>
      <c r="F35" s="133"/>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c r="AH35" s="159"/>
      <c r="AI35" s="159"/>
      <c r="AJ35" s="159"/>
      <c r="AK35" s="134"/>
    </row>
    <row r="36" spans="2:42" ht="24" customHeight="1">
      <c r="B36" s="702"/>
      <c r="C36" s="702"/>
      <c r="E36" s="37"/>
      <c r="F36" s="1556" t="s">
        <v>136</v>
      </c>
      <c r="G36" s="1557"/>
      <c r="H36" s="1557"/>
      <c r="I36" s="1557"/>
      <c r="J36" s="1557"/>
      <c r="K36" s="1557"/>
      <c r="L36" s="1558"/>
      <c r="M36" s="703" t="s">
        <v>124</v>
      </c>
      <c r="N36" s="704"/>
      <c r="O36" s="705"/>
      <c r="P36" s="706"/>
      <c r="Q36" s="707"/>
      <c r="R36" s="707"/>
      <c r="S36" s="707"/>
      <c r="T36" s="707"/>
      <c r="U36" s="707"/>
      <c r="V36" s="707"/>
      <c r="W36" s="707"/>
      <c r="X36" s="707"/>
      <c r="Y36" s="707"/>
      <c r="Z36" s="707"/>
      <c r="AA36" s="707"/>
      <c r="AB36" s="707"/>
      <c r="AC36" s="707"/>
      <c r="AD36" s="707"/>
      <c r="AE36" s="708"/>
      <c r="AF36" s="709" t="s">
        <v>608</v>
      </c>
      <c r="AG36" s="1529"/>
      <c r="AH36" s="1529"/>
      <c r="AI36" s="1529"/>
      <c r="AJ36" s="1530"/>
      <c r="AK36" s="39"/>
      <c r="AO36" s="48"/>
      <c r="AP36" s="48"/>
    </row>
    <row r="37" spans="2:42" ht="21.75" customHeight="1">
      <c r="B37" s="544"/>
      <c r="C37" s="57"/>
      <c r="E37" s="37"/>
      <c r="F37" s="770" t="s">
        <v>620</v>
      </c>
      <c r="G37" s="771"/>
      <c r="H37" s="771"/>
      <c r="I37" s="771"/>
      <c r="J37" s="771"/>
      <c r="K37" s="771"/>
      <c r="L37" s="772"/>
      <c r="M37" s="718" t="s">
        <v>125</v>
      </c>
      <c r="N37" s="719"/>
      <c r="O37" s="720"/>
      <c r="P37" s="721"/>
      <c r="Q37" s="722"/>
      <c r="R37" s="722"/>
      <c r="S37" s="722"/>
      <c r="T37" s="722"/>
      <c r="U37" s="722"/>
      <c r="V37" s="722"/>
      <c r="W37" s="722"/>
      <c r="X37" s="722"/>
      <c r="Y37" s="722"/>
      <c r="Z37" s="722"/>
      <c r="AA37" s="722"/>
      <c r="AB37" s="722"/>
      <c r="AC37" s="722"/>
      <c r="AD37" s="722"/>
      <c r="AE37" s="723"/>
      <c r="AF37" s="1531"/>
      <c r="AG37" s="1532"/>
      <c r="AH37" s="1532"/>
      <c r="AI37" s="1532"/>
      <c r="AJ37" s="1533"/>
      <c r="AK37" s="39"/>
      <c r="AO37" s="48"/>
      <c r="AP37" s="48"/>
    </row>
    <row r="38" spans="2:42" ht="21.75" customHeight="1">
      <c r="B38" s="544"/>
      <c r="C38" s="57"/>
      <c r="E38" s="47"/>
      <c r="F38" s="770"/>
      <c r="G38" s="771"/>
      <c r="H38" s="771"/>
      <c r="I38" s="771"/>
      <c r="J38" s="771"/>
      <c r="K38" s="771"/>
      <c r="L38" s="772"/>
      <c r="M38" s="724" t="s">
        <v>126</v>
      </c>
      <c r="N38" s="725"/>
      <c r="O38" s="726"/>
      <c r="P38" s="727"/>
      <c r="Q38" s="728"/>
      <c r="R38" s="728"/>
      <c r="S38" s="728"/>
      <c r="T38" s="728"/>
      <c r="U38" s="728"/>
      <c r="V38" s="728"/>
      <c r="W38" s="728"/>
      <c r="X38" s="728"/>
      <c r="Y38" s="728"/>
      <c r="Z38" s="728"/>
      <c r="AA38" s="728"/>
      <c r="AB38" s="728"/>
      <c r="AC38" s="728"/>
      <c r="AD38" s="728"/>
      <c r="AE38" s="729"/>
      <c r="AF38" s="1534"/>
      <c r="AG38" s="1535"/>
      <c r="AH38" s="1535"/>
      <c r="AI38" s="1535"/>
      <c r="AJ38" s="1536"/>
      <c r="AK38" s="39"/>
      <c r="AO38" s="48"/>
      <c r="AP38" s="48"/>
    </row>
    <row r="39" spans="2:42" ht="30" customHeight="1">
      <c r="B39" s="544"/>
      <c r="C39" s="57"/>
      <c r="E39" s="47"/>
      <c r="F39" s="798">
        <f>IF(P38="","",IF(AND(G40="□",J40="□"),"▼法人・個人の別を選択のこと",""))</f>
      </c>
      <c r="G39" s="799"/>
      <c r="H39" s="799"/>
      <c r="I39" s="799"/>
      <c r="J39" s="799"/>
      <c r="K39" s="799"/>
      <c r="L39" s="800"/>
      <c r="M39" s="730" t="s">
        <v>127</v>
      </c>
      <c r="N39" s="731"/>
      <c r="O39" s="732"/>
      <c r="P39" s="58" t="s">
        <v>128</v>
      </c>
      <c r="Q39" s="733"/>
      <c r="R39" s="733"/>
      <c r="S39" s="733"/>
      <c r="T39" s="734"/>
      <c r="U39" s="1559"/>
      <c r="V39" s="1560"/>
      <c r="W39" s="1560"/>
      <c r="X39" s="1560"/>
      <c r="Y39" s="1560"/>
      <c r="Z39" s="1560"/>
      <c r="AA39" s="1560"/>
      <c r="AB39" s="1560"/>
      <c r="AC39" s="1560"/>
      <c r="AD39" s="1560"/>
      <c r="AE39" s="1560"/>
      <c r="AF39" s="1560"/>
      <c r="AG39" s="1560"/>
      <c r="AH39" s="1560"/>
      <c r="AI39" s="1560"/>
      <c r="AJ39" s="1561"/>
      <c r="AK39" s="39"/>
      <c r="AO39" s="48"/>
      <c r="AP39" s="48"/>
    </row>
    <row r="40" spans="2:42" ht="21.75" customHeight="1">
      <c r="B40" s="131"/>
      <c r="C40" s="131"/>
      <c r="E40" s="37"/>
      <c r="F40" s="127"/>
      <c r="G40" s="128" t="s">
        <v>39</v>
      </c>
      <c r="H40" s="129" t="s">
        <v>129</v>
      </c>
      <c r="I40" s="129"/>
      <c r="J40" s="128" t="s">
        <v>39</v>
      </c>
      <c r="K40" s="129" t="s">
        <v>130</v>
      </c>
      <c r="L40" s="130"/>
      <c r="M40" s="724" t="s">
        <v>131</v>
      </c>
      <c r="N40" s="725"/>
      <c r="O40" s="726"/>
      <c r="P40" s="745"/>
      <c r="Q40" s="745"/>
      <c r="R40" s="745"/>
      <c r="S40" s="745"/>
      <c r="T40" s="745"/>
      <c r="U40" s="745"/>
      <c r="V40" s="745"/>
      <c r="W40" s="745"/>
      <c r="X40" s="745"/>
      <c r="Y40" s="745"/>
      <c r="Z40" s="745"/>
      <c r="AA40" s="745"/>
      <c r="AB40" s="745"/>
      <c r="AC40" s="745"/>
      <c r="AD40" s="745"/>
      <c r="AE40" s="745"/>
      <c r="AF40" s="745"/>
      <c r="AG40" s="745"/>
      <c r="AH40" s="745"/>
      <c r="AI40" s="745"/>
      <c r="AJ40" s="746"/>
      <c r="AK40" s="39"/>
      <c r="AO40" s="48"/>
      <c r="AP40" s="48"/>
    </row>
    <row r="41" spans="5:37" s="131" customFormat="1" ht="7.5" customHeight="1">
      <c r="E41" s="135"/>
      <c r="F41" s="136"/>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8"/>
    </row>
    <row r="42" spans="2:37" ht="12" customHeight="1">
      <c r="B42" s="131"/>
      <c r="E42" s="76" t="str">
        <f>'提出書類リスト'!B51</f>
        <v>Ver.R06-T-1</v>
      </c>
      <c r="AG42" s="801" t="str">
        <f>'様式１-設'!AO4</f>
        <v>R06S</v>
      </c>
      <c r="AH42" s="801"/>
      <c r="AI42" s="801"/>
      <c r="AJ42" s="801"/>
      <c r="AK42" s="801"/>
    </row>
    <row r="43" s="48" customFormat="1" ht="12" customHeight="1"/>
    <row r="44" s="48" customFormat="1" ht="12" customHeight="1"/>
    <row r="45" s="48" customFormat="1" ht="12" customHeight="1"/>
    <row r="46" spans="7:10" s="48" customFormat="1" ht="12" customHeight="1" hidden="1">
      <c r="G46" s="48" t="str">
        <f>IF(J18="■","□","■")</f>
        <v>■</v>
      </c>
      <c r="J46" s="48" t="str">
        <f>IF(G18="■","□","■")</f>
        <v>■</v>
      </c>
    </row>
    <row r="47" spans="7:10" s="48" customFormat="1" ht="12" customHeight="1" hidden="1">
      <c r="G47" s="48" t="s">
        <v>137</v>
      </c>
      <c r="J47" s="48" t="s">
        <v>137</v>
      </c>
    </row>
    <row r="48" ht="12" customHeight="1" hidden="1"/>
    <row r="49" spans="3:7" ht="12" customHeight="1" hidden="1">
      <c r="C49" s="26" t="s">
        <v>250</v>
      </c>
      <c r="G49" s="26" t="str">
        <f>'様式１-設'!X21</f>
        <v>□</v>
      </c>
    </row>
    <row r="50" spans="15:19" ht="12" customHeight="1">
      <c r="O50" s="48"/>
      <c r="P50" s="48"/>
      <c r="Q50" s="48"/>
      <c r="R50" s="48"/>
      <c r="S50" s="48"/>
    </row>
    <row r="51" spans="15:19" ht="12" customHeight="1">
      <c r="O51" s="48"/>
      <c r="P51" s="48"/>
      <c r="Q51" s="48"/>
      <c r="R51" s="48"/>
      <c r="S51" s="48"/>
    </row>
    <row r="52" ht="12" customHeight="1"/>
    <row r="53" ht="12" customHeight="1"/>
    <row r="54" s="48" customFormat="1" ht="12" customHeight="1"/>
    <row r="55" s="48" customFormat="1" ht="12" customHeight="1"/>
    <row r="56" ht="12" customHeight="1"/>
    <row r="57" ht="12" customHeight="1"/>
    <row r="58" ht="12" customHeight="1"/>
    <row r="59" ht="12" customHeight="1"/>
    <row r="60" ht="12" customHeight="1"/>
    <row r="61" ht="12" customHeight="1"/>
    <row r="62" s="48" customFormat="1" ht="12" customHeight="1"/>
    <row r="63" s="48" customFormat="1" ht="12" customHeight="1"/>
    <row r="64" ht="12" customHeight="1"/>
    <row r="65" ht="12" customHeight="1"/>
    <row r="66" ht="12" customHeight="1"/>
    <row r="67" ht="12" customHeight="1"/>
    <row r="68" ht="12" customHeight="1"/>
    <row r="69" ht="12" customHeight="1"/>
    <row r="70" ht="12" customHeight="1"/>
  </sheetData>
  <sheetProtection password="8F89" sheet="1" formatCells="0" formatColumns="0" formatRows="0" insertColumns="0" insertRows="0" selectLockedCells="1"/>
  <mergeCells count="84">
    <mergeCell ref="M13:AJ13"/>
    <mergeCell ref="AG42:AK42"/>
    <mergeCell ref="M40:O40"/>
    <mergeCell ref="P40:AJ40"/>
    <mergeCell ref="B2:C6"/>
    <mergeCell ref="M38:O38"/>
    <mergeCell ref="P38:AE38"/>
    <mergeCell ref="F39:L39"/>
    <mergeCell ref="M39:O39"/>
    <mergeCell ref="Q39:T39"/>
    <mergeCell ref="U39:AJ39"/>
    <mergeCell ref="M34:O34"/>
    <mergeCell ref="P34:AJ34"/>
    <mergeCell ref="B36:C36"/>
    <mergeCell ref="F36:L36"/>
    <mergeCell ref="M36:O36"/>
    <mergeCell ref="P36:AE36"/>
    <mergeCell ref="AF36:AJ38"/>
    <mergeCell ref="F37:L38"/>
    <mergeCell ref="M37:O37"/>
    <mergeCell ref="P37:AE37"/>
    <mergeCell ref="M32:O32"/>
    <mergeCell ref="P32:AE32"/>
    <mergeCell ref="F33:L33"/>
    <mergeCell ref="M33:O33"/>
    <mergeCell ref="Q33:T33"/>
    <mergeCell ref="U33:AJ33"/>
    <mergeCell ref="B30:C30"/>
    <mergeCell ref="F30:L30"/>
    <mergeCell ref="M30:O30"/>
    <mergeCell ref="P30:AE30"/>
    <mergeCell ref="AF30:AJ32"/>
    <mergeCell ref="F31:L32"/>
    <mergeCell ref="M31:O31"/>
    <mergeCell ref="P31:AE31"/>
    <mergeCell ref="P26:AE26"/>
    <mergeCell ref="F27:L27"/>
    <mergeCell ref="M27:O27"/>
    <mergeCell ref="Q27:T27"/>
    <mergeCell ref="U27:AJ27"/>
    <mergeCell ref="M28:O28"/>
    <mergeCell ref="P28:AJ28"/>
    <mergeCell ref="F22:AJ22"/>
    <mergeCell ref="B24:C24"/>
    <mergeCell ref="F24:L24"/>
    <mergeCell ref="M24:O24"/>
    <mergeCell ref="P24:AE24"/>
    <mergeCell ref="AF24:AJ26"/>
    <mergeCell ref="F25:L26"/>
    <mergeCell ref="M25:O25"/>
    <mergeCell ref="P25:AE25"/>
    <mergeCell ref="M26:O26"/>
    <mergeCell ref="B18:B19"/>
    <mergeCell ref="C18:C19"/>
    <mergeCell ref="M18:O18"/>
    <mergeCell ref="P18:AJ18"/>
    <mergeCell ref="F19:O19"/>
    <mergeCell ref="P19:AK19"/>
    <mergeCell ref="M16:O16"/>
    <mergeCell ref="P16:AE16"/>
    <mergeCell ref="F17:L17"/>
    <mergeCell ref="M17:O17"/>
    <mergeCell ref="Q17:T17"/>
    <mergeCell ref="U17:AJ17"/>
    <mergeCell ref="M11:AJ11"/>
    <mergeCell ref="F12:L12"/>
    <mergeCell ref="M12:AJ12"/>
    <mergeCell ref="B14:C14"/>
    <mergeCell ref="F14:L16"/>
    <mergeCell ref="M14:O14"/>
    <mergeCell ref="P14:AE14"/>
    <mergeCell ref="AF14:AJ16"/>
    <mergeCell ref="M15:O15"/>
    <mergeCell ref="P15:AE15"/>
    <mergeCell ref="F20:AJ20"/>
    <mergeCell ref="AA2:AB2"/>
    <mergeCell ref="AO4:AP4"/>
    <mergeCell ref="F5:AJ5"/>
    <mergeCell ref="F6:AJ6"/>
    <mergeCell ref="F7:AJ7"/>
    <mergeCell ref="AC2:AE2"/>
    <mergeCell ref="F10:L10"/>
    <mergeCell ref="M10:AJ10"/>
    <mergeCell ref="F11:L11"/>
  </mergeCells>
  <conditionalFormatting sqref="P14:AE15">
    <cfRule type="expression" priority="12" dxfId="3" stopIfTrue="1">
      <formula>$J$18="■"</formula>
    </cfRule>
  </conditionalFormatting>
  <conditionalFormatting sqref="P24:AE25">
    <cfRule type="expression" priority="8" dxfId="3" stopIfTrue="1">
      <formula>$J$28="■"</formula>
    </cfRule>
  </conditionalFormatting>
  <conditionalFormatting sqref="P30:AE31">
    <cfRule type="expression" priority="7" dxfId="3" stopIfTrue="1">
      <formula>$J$34="■"</formula>
    </cfRule>
  </conditionalFormatting>
  <conditionalFormatting sqref="P36:AE37">
    <cfRule type="expression" priority="6" dxfId="3" stopIfTrue="1">
      <formula>$J$40="■"</formula>
    </cfRule>
  </conditionalFormatting>
  <conditionalFormatting sqref="A14:AL19 A1:AL12 AK13:AL13 A13:M13 A21:AL42 AK20:AL20 A20:F20">
    <cfRule type="expression" priority="2" dxfId="0" stopIfTrue="1">
      <formula>NOT($G$49="■")</formula>
    </cfRule>
  </conditionalFormatting>
  <conditionalFormatting sqref="M13:AJ13">
    <cfRule type="expression" priority="1" dxfId="25" stopIfTrue="1">
      <formula>$M$13="事業名は25文字以下としてください。"</formula>
    </cfRule>
  </conditionalFormatting>
  <dataValidations count="3">
    <dataValidation allowBlank="1" showInputMessage="1" showErrorMessage="1" imeMode="disabled" sqref="P40:AJ40 AG2 AI2 Q17:T17 P18:AJ18 Q27:T27 P28:AJ28 Q33:T33 P34:AJ34 Q39:T39"/>
    <dataValidation type="list" allowBlank="1" showInputMessage="1" showErrorMessage="1" promptTitle="一択" prompt="■か□を入力します" sqref="G40 G28 G34">
      <formula1>"■,□"</formula1>
    </dataValidation>
    <dataValidation errorStyle="warning" type="list" allowBlank="1" showInputMessage="1" showErrorMessage="1" promptTitle="択一" prompt="■か□を入力します" errorTitle="択一選択" error="指定された記号を入力してください&#10;" sqref="J40 J28 J34">
      <formula1>"■,□"</formula1>
    </dataValidation>
  </dataValidations>
  <printOptions horizontalCentered="1"/>
  <pageMargins left="0.4724409448818898" right="0.15748031496062992" top="0.4330708661417323" bottom="0.2755905511811024" header="0.4724409448818898" footer="0.2362204724409449"/>
  <pageSetup fitToWidth="0"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tabColor theme="6" tint="0.7999799847602844"/>
    <pageSetUpPr fitToPage="1"/>
  </sheetPr>
  <dimension ref="A1:AP41"/>
  <sheetViews>
    <sheetView showGridLines="0" showZeros="0" view="pageBreakPreview" zoomScaleSheetLayoutView="100" zoomScalePageLayoutView="0" workbookViewId="0" topLeftCell="A1">
      <selection activeCell="S12" sqref="S12"/>
    </sheetView>
  </sheetViews>
  <sheetFormatPr defaultColWidth="12.00390625" defaultRowHeight="15"/>
  <cols>
    <col min="1" max="1" width="1.421875" style="68" customWidth="1"/>
    <col min="2" max="2" width="2.00390625" style="68" customWidth="1"/>
    <col min="3" max="3" width="6.7109375" style="68" customWidth="1"/>
    <col min="4" max="4" width="1.421875" style="68" customWidth="1"/>
    <col min="5" max="5" width="3.28125" style="69" customWidth="1"/>
    <col min="6" max="6" width="1.28515625" style="69" customWidth="1"/>
    <col min="7" max="7" width="2.421875" style="69" customWidth="1"/>
    <col min="8" max="8" width="18.140625" style="68" customWidth="1"/>
    <col min="9" max="9" width="11.140625" style="68" customWidth="1"/>
    <col min="10" max="10" width="6.8515625" style="68" customWidth="1"/>
    <col min="11" max="11" width="5.8515625" style="68" customWidth="1"/>
    <col min="12" max="18" width="4.140625" style="68" customWidth="1"/>
    <col min="19" max="21" width="3.421875" style="68" customWidth="1"/>
    <col min="22" max="33" width="3.28125" style="68" customWidth="1"/>
    <col min="34" max="16384" width="12.00390625" style="68" customWidth="1"/>
  </cols>
  <sheetData>
    <row r="1" spans="5:21" ht="15" customHeight="1">
      <c r="E1" s="91"/>
      <c r="F1" s="91"/>
      <c r="G1" s="91"/>
      <c r="U1" s="139" t="s">
        <v>656</v>
      </c>
    </row>
    <row r="2" spans="2:20" ht="15.75" customHeight="1">
      <c r="B2" s="1580" t="str">
        <f>IF('様式１-設'!X21="■","","※（様式１－設）で「共同事業者の有無」を「■あり」とした場合のみ、記入し、提出してください。")</f>
        <v>※（様式１－設）で「共同事業者の有無」を「■あり」とした場合のみ、記入し、提出してください。</v>
      </c>
      <c r="C2" s="1580"/>
      <c r="E2" s="1408" t="s">
        <v>717</v>
      </c>
      <c r="F2" s="1408"/>
      <c r="G2" s="1408"/>
      <c r="H2" s="1408"/>
      <c r="I2" s="1408"/>
      <c r="J2" s="1409"/>
      <c r="K2" s="140" t="s">
        <v>138</v>
      </c>
      <c r="L2" s="1570">
        <f>'共同事業届'!AC2</f>
        <v>0</v>
      </c>
      <c r="M2" s="1571"/>
      <c r="N2" s="90" t="s">
        <v>43</v>
      </c>
      <c r="O2" s="239">
        <f>'共同事業届'!AG2</f>
        <v>0</v>
      </c>
      <c r="P2" s="90" t="s">
        <v>44</v>
      </c>
      <c r="Q2" s="239">
        <f>'共同事業届'!AI2</f>
        <v>0</v>
      </c>
      <c r="R2" s="89" t="s">
        <v>116</v>
      </c>
      <c r="S2" s="110"/>
      <c r="T2" s="110"/>
    </row>
    <row r="3" spans="2:7" s="84" customFormat="1" ht="6" customHeight="1">
      <c r="B3" s="1580"/>
      <c r="C3" s="1580"/>
      <c r="E3" s="88"/>
      <c r="F3" s="88"/>
      <c r="G3" s="88"/>
    </row>
    <row r="4" spans="2:21" s="84" customFormat="1" ht="27.75" customHeight="1">
      <c r="B4" s="1580"/>
      <c r="C4" s="1580"/>
      <c r="E4" s="1583" t="s">
        <v>622</v>
      </c>
      <c r="F4" s="1583"/>
      <c r="G4" s="1583"/>
      <c r="H4" s="1583"/>
      <c r="I4" s="1576" t="str">
        <f>IF(ISBLANK('共同事業届'!P24&amp;" "&amp;'共同事業届'!P25&amp;" "&amp;'共同事業届'!P26)," ",'共同事業届'!P24&amp;" "&amp;" "&amp;'共同事業届'!P25&amp;" "&amp;'共同事業届'!P26)</f>
        <v>   </v>
      </c>
      <c r="J4" s="1577"/>
      <c r="K4" s="1577"/>
      <c r="L4" s="1577"/>
      <c r="M4" s="1577"/>
      <c r="N4" s="1577"/>
      <c r="O4" s="1577"/>
      <c r="P4" s="1577"/>
      <c r="Q4" s="1577"/>
      <c r="R4" s="1577"/>
      <c r="S4" s="1577"/>
      <c r="T4" s="1565"/>
      <c r="U4" s="1566"/>
    </row>
    <row r="5" spans="2:21" s="84" customFormat="1" ht="27.75" customHeight="1">
      <c r="B5" s="1580"/>
      <c r="C5" s="1580"/>
      <c r="E5" s="1583" t="s">
        <v>623</v>
      </c>
      <c r="F5" s="1583"/>
      <c r="G5" s="1583"/>
      <c r="H5" s="1583"/>
      <c r="I5" s="1576" t="str">
        <f>IF(ISBLANK('共同事業届'!P30&amp;" "&amp;'共同事業届'!P31&amp;" "&amp;'共同事業届'!P32)," ",'共同事業届'!P30&amp;" "&amp;" "&amp;'共同事業届'!P31&amp;" "&amp;'共同事業届'!P32)</f>
        <v>   </v>
      </c>
      <c r="J5" s="1577"/>
      <c r="K5" s="1577"/>
      <c r="L5" s="1577"/>
      <c r="M5" s="1577"/>
      <c r="N5" s="1577"/>
      <c r="O5" s="1577"/>
      <c r="P5" s="1577"/>
      <c r="Q5" s="1577"/>
      <c r="R5" s="1577"/>
      <c r="S5" s="1577"/>
      <c r="T5" s="1565"/>
      <c r="U5" s="1566"/>
    </row>
    <row r="6" spans="2:21" s="84" customFormat="1" ht="27.75" customHeight="1">
      <c r="B6" s="1580"/>
      <c r="C6" s="1580"/>
      <c r="E6" s="1583" t="s">
        <v>624</v>
      </c>
      <c r="F6" s="1583"/>
      <c r="G6" s="1583"/>
      <c r="H6" s="1583"/>
      <c r="I6" s="1576" t="str">
        <f>IF(ISBLANK('共同事業届'!P36&amp;" "&amp;'共同事業届'!P37&amp;" "&amp;'共同事業届'!P38)," ",'共同事業届'!P36&amp;" "&amp;" "&amp;'共同事業届'!P37&amp;" "&amp;'共同事業届'!P38)</f>
        <v>   </v>
      </c>
      <c r="J6" s="1577"/>
      <c r="K6" s="1577"/>
      <c r="L6" s="1577"/>
      <c r="M6" s="1577"/>
      <c r="N6" s="1577"/>
      <c r="O6" s="1577"/>
      <c r="P6" s="1577"/>
      <c r="Q6" s="1577"/>
      <c r="R6" s="1577"/>
      <c r="S6" s="1577"/>
      <c r="T6" s="1565"/>
      <c r="U6" s="1566"/>
    </row>
    <row r="7" spans="8:21" ht="9.75" customHeight="1">
      <c r="H7" s="87"/>
      <c r="I7" s="551" t="s">
        <v>625</v>
      </c>
      <c r="J7" s="86"/>
      <c r="K7" s="86"/>
      <c r="L7" s="86"/>
      <c r="M7" s="86"/>
      <c r="N7" s="86"/>
      <c r="O7" s="86"/>
      <c r="P7" s="86"/>
      <c r="Q7" s="86"/>
      <c r="R7" s="86"/>
      <c r="S7" s="86"/>
      <c r="T7" s="86"/>
      <c r="U7" s="86"/>
    </row>
    <row r="8" spans="5:23" s="84" customFormat="1" ht="19.5" customHeight="1">
      <c r="E8" s="1572" t="s">
        <v>139</v>
      </c>
      <c r="F8" s="1572"/>
      <c r="G8" s="1572"/>
      <c r="H8" s="1572"/>
      <c r="I8" s="1572"/>
      <c r="J8" s="1572"/>
      <c r="K8" s="1572"/>
      <c r="L8" s="1572"/>
      <c r="M8" s="1572"/>
      <c r="N8" s="1572"/>
      <c r="O8" s="1572"/>
      <c r="P8" s="1572"/>
      <c r="Q8" s="1572"/>
      <c r="R8" s="1572"/>
      <c r="S8" s="1572"/>
      <c r="T8" s="1572"/>
      <c r="U8" s="1572"/>
      <c r="V8" s="85"/>
      <c r="W8" s="85"/>
    </row>
    <row r="9" spans="5:21" s="141" customFormat="1" ht="12" customHeight="1">
      <c r="E9" s="1567" t="s">
        <v>837</v>
      </c>
      <c r="F9" s="1567"/>
      <c r="G9" s="1567"/>
      <c r="H9" s="1567"/>
      <c r="I9" s="1567"/>
      <c r="J9" s="1567"/>
      <c r="K9" s="1567"/>
      <c r="L9" s="1567"/>
      <c r="M9" s="1567"/>
      <c r="N9" s="1567"/>
      <c r="O9" s="1567"/>
      <c r="P9" s="1567"/>
      <c r="Q9" s="1567"/>
      <c r="R9" s="1567"/>
      <c r="S9" s="1567"/>
      <c r="T9" s="1567"/>
      <c r="U9" s="1567"/>
    </row>
    <row r="10" spans="5:22" ht="12" customHeight="1">
      <c r="E10" s="1391" t="s">
        <v>742</v>
      </c>
      <c r="F10" s="1586" t="s">
        <v>140</v>
      </c>
      <c r="G10" s="1587"/>
      <c r="H10" s="1587"/>
      <c r="I10" s="1587"/>
      <c r="J10" s="1587"/>
      <c r="K10" s="1587"/>
      <c r="L10" s="1587"/>
      <c r="M10" s="1587"/>
      <c r="N10" s="1587"/>
      <c r="O10" s="1587"/>
      <c r="P10" s="1587"/>
      <c r="Q10" s="1587"/>
      <c r="R10" s="142"/>
      <c r="S10" s="1573" t="s">
        <v>17</v>
      </c>
      <c r="T10" s="1574"/>
      <c r="U10" s="1575"/>
      <c r="V10" s="82"/>
    </row>
    <row r="11" spans="5:22" ht="12" customHeight="1">
      <c r="E11" s="1392"/>
      <c r="F11" s="1588"/>
      <c r="G11" s="1589"/>
      <c r="H11" s="1589"/>
      <c r="I11" s="1589"/>
      <c r="J11" s="1589"/>
      <c r="K11" s="1589"/>
      <c r="L11" s="1589"/>
      <c r="M11" s="1589"/>
      <c r="N11" s="1589"/>
      <c r="O11" s="1589"/>
      <c r="P11" s="1589"/>
      <c r="Q11" s="1589"/>
      <c r="R11" s="143"/>
      <c r="S11" s="144" t="s">
        <v>141</v>
      </c>
      <c r="T11" s="150" t="s">
        <v>153</v>
      </c>
      <c r="U11" s="145" t="s">
        <v>154</v>
      </c>
      <c r="V11" s="82"/>
    </row>
    <row r="12" spans="5:22" ht="34.5" customHeight="1">
      <c r="E12" s="81">
        <v>1</v>
      </c>
      <c r="F12" s="93"/>
      <c r="G12" s="1579" t="s">
        <v>142</v>
      </c>
      <c r="H12" s="1579"/>
      <c r="I12" s="1579"/>
      <c r="J12" s="1579"/>
      <c r="K12" s="1579"/>
      <c r="L12" s="1579"/>
      <c r="M12" s="1579"/>
      <c r="N12" s="1579"/>
      <c r="O12" s="1579"/>
      <c r="P12" s="1579"/>
      <c r="Q12" s="1579"/>
      <c r="R12" s="1579"/>
      <c r="S12" s="586" t="s">
        <v>39</v>
      </c>
      <c r="T12" s="587" t="s">
        <v>155</v>
      </c>
      <c r="U12" s="588" t="s">
        <v>39</v>
      </c>
      <c r="V12" s="78"/>
    </row>
    <row r="13" spans="5:22" ht="34.5" customHeight="1">
      <c r="E13" s="80">
        <v>2</v>
      </c>
      <c r="F13" s="79"/>
      <c r="G13" s="1385" t="s">
        <v>843</v>
      </c>
      <c r="H13" s="1385"/>
      <c r="I13" s="1385"/>
      <c r="J13" s="1385"/>
      <c r="K13" s="1385"/>
      <c r="L13" s="1385"/>
      <c r="M13" s="1385"/>
      <c r="N13" s="1385"/>
      <c r="O13" s="1385"/>
      <c r="P13" s="1385"/>
      <c r="Q13" s="1385"/>
      <c r="R13" s="1568"/>
      <c r="S13" s="589" t="s">
        <v>39</v>
      </c>
      <c r="T13" s="590" t="s">
        <v>155</v>
      </c>
      <c r="U13" s="591" t="s">
        <v>39</v>
      </c>
      <c r="V13" s="78"/>
    </row>
    <row r="14" spans="5:22" ht="90" customHeight="1">
      <c r="E14" s="80">
        <v>3</v>
      </c>
      <c r="F14" s="267"/>
      <c r="G14" s="1581" t="s">
        <v>164</v>
      </c>
      <c r="H14" s="1581"/>
      <c r="I14" s="1581"/>
      <c r="J14" s="1581"/>
      <c r="K14" s="1581"/>
      <c r="L14" s="1581"/>
      <c r="M14" s="1581"/>
      <c r="N14" s="1581"/>
      <c r="O14" s="1581"/>
      <c r="P14" s="1581"/>
      <c r="Q14" s="1581"/>
      <c r="R14" s="1582"/>
      <c r="S14" s="589" t="s">
        <v>155</v>
      </c>
      <c r="T14" s="590" t="s">
        <v>155</v>
      </c>
      <c r="U14" s="591" t="s">
        <v>155</v>
      </c>
      <c r="V14" s="78"/>
    </row>
    <row r="15" spans="5:22" ht="15" customHeight="1">
      <c r="E15" s="80">
        <v>4</v>
      </c>
      <c r="F15" s="267"/>
      <c r="G15" s="1584" t="s">
        <v>650</v>
      </c>
      <c r="H15" s="1584"/>
      <c r="I15" s="1584"/>
      <c r="J15" s="1584"/>
      <c r="K15" s="1584"/>
      <c r="L15" s="1584"/>
      <c r="M15" s="1584"/>
      <c r="N15" s="1584"/>
      <c r="O15" s="1584"/>
      <c r="P15" s="1584"/>
      <c r="Q15" s="1584"/>
      <c r="R15" s="1585"/>
      <c r="S15" s="589" t="s">
        <v>155</v>
      </c>
      <c r="T15" s="590" t="s">
        <v>155</v>
      </c>
      <c r="U15" s="591" t="s">
        <v>155</v>
      </c>
      <c r="V15" s="78"/>
    </row>
    <row r="16" spans="5:22" ht="34.5" customHeight="1">
      <c r="E16" s="80">
        <v>5</v>
      </c>
      <c r="F16" s="79"/>
      <c r="G16" s="1385" t="s">
        <v>165</v>
      </c>
      <c r="H16" s="1385"/>
      <c r="I16" s="1385"/>
      <c r="J16" s="1385"/>
      <c r="K16" s="1385"/>
      <c r="L16" s="1385"/>
      <c r="M16" s="1385"/>
      <c r="N16" s="1385"/>
      <c r="O16" s="1385"/>
      <c r="P16" s="1385"/>
      <c r="Q16" s="1385"/>
      <c r="R16" s="1385"/>
      <c r="S16" s="589" t="s">
        <v>39</v>
      </c>
      <c r="T16" s="590" t="s">
        <v>155</v>
      </c>
      <c r="U16" s="591" t="s">
        <v>39</v>
      </c>
      <c r="V16" s="78"/>
    </row>
    <row r="17" spans="5:22" ht="69.75" customHeight="1">
      <c r="E17" s="80">
        <v>6</v>
      </c>
      <c r="F17" s="79"/>
      <c r="G17" s="1385" t="s">
        <v>145</v>
      </c>
      <c r="H17" s="1385"/>
      <c r="I17" s="1385"/>
      <c r="J17" s="1385"/>
      <c r="K17" s="1385"/>
      <c r="L17" s="1385"/>
      <c r="M17" s="1385"/>
      <c r="N17" s="1385"/>
      <c r="O17" s="1385"/>
      <c r="P17" s="1385"/>
      <c r="Q17" s="1385"/>
      <c r="R17" s="1385"/>
      <c r="S17" s="589" t="s">
        <v>39</v>
      </c>
      <c r="T17" s="590" t="s">
        <v>155</v>
      </c>
      <c r="U17" s="591" t="s">
        <v>39</v>
      </c>
      <c r="V17" s="78"/>
    </row>
    <row r="18" spans="5:22" ht="34.5" customHeight="1">
      <c r="E18" s="80">
        <v>7</v>
      </c>
      <c r="F18" s="79"/>
      <c r="G18" s="1385" t="s">
        <v>707</v>
      </c>
      <c r="H18" s="1385"/>
      <c r="I18" s="1385"/>
      <c r="J18" s="1385"/>
      <c r="K18" s="1385"/>
      <c r="L18" s="1385"/>
      <c r="M18" s="1385"/>
      <c r="N18" s="1385"/>
      <c r="O18" s="1385"/>
      <c r="P18" s="1385"/>
      <c r="Q18" s="1385"/>
      <c r="R18" s="1568"/>
      <c r="S18" s="589" t="s">
        <v>39</v>
      </c>
      <c r="T18" s="590" t="s">
        <v>155</v>
      </c>
      <c r="U18" s="591" t="s">
        <v>39</v>
      </c>
      <c r="V18" s="78"/>
    </row>
    <row r="19" spans="5:22" ht="45" customHeight="1">
      <c r="E19" s="80">
        <v>8</v>
      </c>
      <c r="F19" s="79"/>
      <c r="G19" s="1385" t="s">
        <v>143</v>
      </c>
      <c r="H19" s="1385"/>
      <c r="I19" s="1385"/>
      <c r="J19" s="1385"/>
      <c r="K19" s="1385"/>
      <c r="L19" s="1385"/>
      <c r="M19" s="1385"/>
      <c r="N19" s="1385"/>
      <c r="O19" s="1385"/>
      <c r="P19" s="1385"/>
      <c r="Q19" s="1385"/>
      <c r="R19" s="1385"/>
      <c r="S19" s="589" t="s">
        <v>39</v>
      </c>
      <c r="T19" s="590" t="s">
        <v>155</v>
      </c>
      <c r="U19" s="591" t="s">
        <v>39</v>
      </c>
      <c r="V19" s="78"/>
    </row>
    <row r="20" spans="5:22" ht="24.75" customHeight="1">
      <c r="E20" s="80">
        <v>9</v>
      </c>
      <c r="F20" s="79"/>
      <c r="G20" s="1385" t="s">
        <v>144</v>
      </c>
      <c r="H20" s="1385"/>
      <c r="I20" s="1385"/>
      <c r="J20" s="1385"/>
      <c r="K20" s="1385"/>
      <c r="L20" s="1385"/>
      <c r="M20" s="1385"/>
      <c r="N20" s="1385"/>
      <c r="O20" s="1385"/>
      <c r="P20" s="1385"/>
      <c r="Q20" s="1385"/>
      <c r="R20" s="1385"/>
      <c r="S20" s="589" t="s">
        <v>39</v>
      </c>
      <c r="T20" s="590" t="s">
        <v>155</v>
      </c>
      <c r="U20" s="591" t="s">
        <v>39</v>
      </c>
      <c r="V20" s="78"/>
    </row>
    <row r="21" spans="5:22" ht="45" customHeight="1">
      <c r="E21" s="80">
        <v>10</v>
      </c>
      <c r="F21" s="79"/>
      <c r="G21" s="1385" t="s">
        <v>715</v>
      </c>
      <c r="H21" s="1385"/>
      <c r="I21" s="1385"/>
      <c r="J21" s="1385"/>
      <c r="K21" s="1385"/>
      <c r="L21" s="1385"/>
      <c r="M21" s="1385"/>
      <c r="N21" s="1385"/>
      <c r="O21" s="1385"/>
      <c r="P21" s="1385"/>
      <c r="Q21" s="1385"/>
      <c r="R21" s="1568"/>
      <c r="S21" s="589" t="s">
        <v>39</v>
      </c>
      <c r="T21" s="590" t="s">
        <v>155</v>
      </c>
      <c r="U21" s="591" t="s">
        <v>39</v>
      </c>
      <c r="V21" s="78"/>
    </row>
    <row r="22" spans="5:22" ht="64.5" customHeight="1">
      <c r="E22" s="80">
        <v>11</v>
      </c>
      <c r="F22" s="79"/>
      <c r="G22" s="1401" t="s">
        <v>78</v>
      </c>
      <c r="H22" s="1578"/>
      <c r="I22" s="1578"/>
      <c r="J22" s="1578"/>
      <c r="K22" s="1578"/>
      <c r="L22" s="1578"/>
      <c r="M22" s="1578"/>
      <c r="N22" s="1578"/>
      <c r="O22" s="1578"/>
      <c r="P22" s="1578"/>
      <c r="Q22" s="1578"/>
      <c r="R22" s="1578"/>
      <c r="S22" s="589" t="s">
        <v>39</v>
      </c>
      <c r="T22" s="590" t="s">
        <v>155</v>
      </c>
      <c r="U22" s="591" t="s">
        <v>39</v>
      </c>
      <c r="V22" s="78"/>
    </row>
    <row r="23" spans="5:22" ht="15" customHeight="1">
      <c r="E23" s="80">
        <v>12</v>
      </c>
      <c r="F23" s="79"/>
      <c r="G23" s="1385" t="s">
        <v>146</v>
      </c>
      <c r="H23" s="1385"/>
      <c r="I23" s="1385"/>
      <c r="J23" s="1385"/>
      <c r="K23" s="1385"/>
      <c r="L23" s="1385"/>
      <c r="M23" s="1385"/>
      <c r="N23" s="1385"/>
      <c r="O23" s="1385"/>
      <c r="P23" s="1385"/>
      <c r="Q23" s="1385"/>
      <c r="R23" s="1385"/>
      <c r="S23" s="589" t="s">
        <v>39</v>
      </c>
      <c r="T23" s="590" t="s">
        <v>155</v>
      </c>
      <c r="U23" s="591" t="s">
        <v>39</v>
      </c>
      <c r="V23" s="78"/>
    </row>
    <row r="24" spans="5:22" ht="34.5" customHeight="1">
      <c r="E24" s="80">
        <v>13</v>
      </c>
      <c r="F24" s="79"/>
      <c r="G24" s="1385" t="s">
        <v>147</v>
      </c>
      <c r="H24" s="1385"/>
      <c r="I24" s="1385"/>
      <c r="J24" s="1385"/>
      <c r="K24" s="1385"/>
      <c r="L24" s="1385"/>
      <c r="M24" s="1385"/>
      <c r="N24" s="1385"/>
      <c r="O24" s="1385"/>
      <c r="P24" s="1385"/>
      <c r="Q24" s="1385"/>
      <c r="R24" s="1385"/>
      <c r="S24" s="589" t="s">
        <v>39</v>
      </c>
      <c r="T24" s="590" t="s">
        <v>155</v>
      </c>
      <c r="U24" s="591" t="s">
        <v>39</v>
      </c>
      <c r="V24" s="78"/>
    </row>
    <row r="25" spans="5:22" ht="24.75" customHeight="1">
      <c r="E25" s="80">
        <v>14</v>
      </c>
      <c r="F25" s="79"/>
      <c r="G25" s="1385" t="s">
        <v>148</v>
      </c>
      <c r="H25" s="1385"/>
      <c r="I25" s="1385"/>
      <c r="J25" s="1385"/>
      <c r="K25" s="1385"/>
      <c r="L25" s="1385"/>
      <c r="M25" s="1385"/>
      <c r="N25" s="1385"/>
      <c r="O25" s="1385"/>
      <c r="P25" s="1385"/>
      <c r="Q25" s="1385"/>
      <c r="R25" s="1385"/>
      <c r="S25" s="589" t="s">
        <v>39</v>
      </c>
      <c r="T25" s="590" t="s">
        <v>155</v>
      </c>
      <c r="U25" s="591" t="s">
        <v>39</v>
      </c>
      <c r="V25" s="78"/>
    </row>
    <row r="26" spans="5:22" ht="54.75" customHeight="1">
      <c r="E26" s="433">
        <v>15</v>
      </c>
      <c r="F26" s="437"/>
      <c r="G26" s="1385" t="s">
        <v>716</v>
      </c>
      <c r="H26" s="1385"/>
      <c r="I26" s="1385"/>
      <c r="J26" s="1385"/>
      <c r="K26" s="1385"/>
      <c r="L26" s="1385"/>
      <c r="M26" s="1385"/>
      <c r="N26" s="1385"/>
      <c r="O26" s="1385"/>
      <c r="P26" s="1385"/>
      <c r="Q26" s="1385"/>
      <c r="R26" s="1568"/>
      <c r="S26" s="589" t="s">
        <v>39</v>
      </c>
      <c r="T26" s="590" t="s">
        <v>155</v>
      </c>
      <c r="U26" s="591" t="s">
        <v>39</v>
      </c>
      <c r="V26" s="78"/>
    </row>
    <row r="27" spans="5:22" ht="24.75" customHeight="1">
      <c r="E27" s="433">
        <v>16</v>
      </c>
      <c r="F27" s="437"/>
      <c r="G27" s="1383" t="s">
        <v>824</v>
      </c>
      <c r="H27" s="1383"/>
      <c r="I27" s="1383"/>
      <c r="J27" s="1383"/>
      <c r="K27" s="1383"/>
      <c r="L27" s="1383"/>
      <c r="M27" s="1383"/>
      <c r="N27" s="1383"/>
      <c r="O27" s="1383"/>
      <c r="P27" s="1383"/>
      <c r="Q27" s="1383"/>
      <c r="R27" s="1563"/>
      <c r="S27" s="589" t="s">
        <v>39</v>
      </c>
      <c r="T27" s="592" t="s">
        <v>39</v>
      </c>
      <c r="U27" s="593" t="s">
        <v>39</v>
      </c>
      <c r="V27" s="78" t="s">
        <v>39</v>
      </c>
    </row>
    <row r="28" spans="4:22" ht="13.5" customHeight="1">
      <c r="D28" s="1405" t="s">
        <v>818</v>
      </c>
      <c r="E28" s="1406"/>
      <c r="F28" s="1406"/>
      <c r="G28" s="1406"/>
      <c r="H28" s="1406"/>
      <c r="I28" s="1406"/>
      <c r="J28" s="1406"/>
      <c r="K28" s="1406"/>
      <c r="L28" s="1406"/>
      <c r="M28" s="1406"/>
      <c r="N28" s="1406"/>
      <c r="O28" s="1406"/>
      <c r="P28" s="1406"/>
      <c r="Q28" s="1406"/>
      <c r="R28" s="1406"/>
      <c r="S28" s="1406"/>
      <c r="T28" s="601"/>
      <c r="U28" s="602"/>
      <c r="V28" s="78"/>
    </row>
    <row r="29" spans="4:22" ht="24.75" customHeight="1">
      <c r="D29" s="585"/>
      <c r="E29" s="583">
        <v>17</v>
      </c>
      <c r="F29" s="584"/>
      <c r="G29" s="1387" t="s">
        <v>708</v>
      </c>
      <c r="H29" s="1387"/>
      <c r="I29" s="1387"/>
      <c r="J29" s="1387"/>
      <c r="K29" s="1387"/>
      <c r="L29" s="1387"/>
      <c r="M29" s="1387"/>
      <c r="N29" s="1387"/>
      <c r="O29" s="1387"/>
      <c r="P29" s="1387"/>
      <c r="Q29" s="1387"/>
      <c r="R29" s="1569"/>
      <c r="S29" s="594" t="s">
        <v>39</v>
      </c>
      <c r="T29" s="595" t="s">
        <v>155</v>
      </c>
      <c r="U29" s="596" t="s">
        <v>39</v>
      </c>
      <c r="V29" s="78"/>
    </row>
    <row r="30" spans="1:41" s="71" customFormat="1" ht="12" customHeight="1">
      <c r="A30" s="77"/>
      <c r="C30" s="146"/>
      <c r="D30" s="147"/>
      <c r="E30" s="1400" t="s">
        <v>149</v>
      </c>
      <c r="F30" s="1400"/>
      <c r="G30" s="1400"/>
      <c r="H30" s="1400"/>
      <c r="I30" s="1400"/>
      <c r="J30" s="1400"/>
      <c r="K30" s="1400"/>
      <c r="L30" s="1400"/>
      <c r="M30" s="1400"/>
      <c r="N30" s="1400"/>
      <c r="O30" s="1400"/>
      <c r="P30" s="1400"/>
      <c r="Q30" s="1400"/>
      <c r="R30" s="1400"/>
      <c r="S30" s="75">
        <v>0</v>
      </c>
      <c r="T30" s="75"/>
      <c r="U30" s="147"/>
      <c r="V30" s="147"/>
      <c r="W30" s="147"/>
      <c r="X30" s="147"/>
      <c r="Y30" s="147"/>
      <c r="Z30" s="147"/>
      <c r="AA30" s="147"/>
      <c r="AB30" s="147"/>
      <c r="AC30" s="147"/>
      <c r="AD30" s="147"/>
      <c r="AE30" s="147"/>
      <c r="AF30" s="147"/>
      <c r="AG30" s="73"/>
      <c r="AN30" s="72"/>
      <c r="AO30" s="72"/>
    </row>
    <row r="31" spans="1:42" s="71" customFormat="1" ht="9.75" customHeight="1">
      <c r="A31" s="77"/>
      <c r="C31" s="147"/>
      <c r="D31" s="147"/>
      <c r="E31" s="76" t="str">
        <f>'提出書類リスト'!B51</f>
        <v>Ver.R06-T-1</v>
      </c>
      <c r="F31" s="147"/>
      <c r="G31" s="147"/>
      <c r="H31" s="147"/>
      <c r="I31" s="147"/>
      <c r="J31" s="147"/>
      <c r="K31" s="147"/>
      <c r="L31" s="147"/>
      <c r="M31" s="147"/>
      <c r="N31" s="147"/>
      <c r="O31" s="147"/>
      <c r="P31" s="147"/>
      <c r="Q31" s="147"/>
      <c r="R31" s="1564" t="str">
        <f>'様式１-設'!AO4</f>
        <v>R06S</v>
      </c>
      <c r="S31" s="1564"/>
      <c r="T31" s="1564"/>
      <c r="U31" s="1564"/>
      <c r="V31" s="147"/>
      <c r="W31" s="147"/>
      <c r="X31" s="147"/>
      <c r="Y31" s="147"/>
      <c r="Z31" s="147"/>
      <c r="AA31" s="147"/>
      <c r="AB31" s="147"/>
      <c r="AC31" s="147"/>
      <c r="AD31" s="147"/>
      <c r="AE31" s="147"/>
      <c r="AF31" s="147"/>
      <c r="AG31" s="147"/>
      <c r="AH31" s="73" t="e">
        <v>#REF!</v>
      </c>
      <c r="AO31" s="72"/>
      <c r="AP31" s="72"/>
    </row>
    <row r="33" spans="3:7" ht="13.5">
      <c r="C33" s="26" t="str">
        <f>'共同事業届'!C49</f>
        <v>(様式１－設)有無</v>
      </c>
      <c r="D33" s="26"/>
      <c r="E33" s="26"/>
      <c r="F33" s="26"/>
      <c r="G33" s="26" t="str">
        <f>'共同事業届'!G49</f>
        <v>□</v>
      </c>
    </row>
    <row r="38" spans="2:3" ht="13.5" customHeight="1">
      <c r="B38" s="70"/>
      <c r="C38" s="70"/>
    </row>
    <row r="40" ht="23.25" customHeight="1"/>
    <row r="41" spans="1:4" ht="11.25" customHeight="1">
      <c r="A41" s="70" t="s">
        <v>150</v>
      </c>
      <c r="D41" s="70"/>
    </row>
  </sheetData>
  <sheetProtection password="8F89" sheet="1" formatCells="0" selectLockedCells="1"/>
  <mergeCells count="37">
    <mergeCell ref="T6:U6"/>
    <mergeCell ref="G13:R13"/>
    <mergeCell ref="G20:R20"/>
    <mergeCell ref="E4:H4"/>
    <mergeCell ref="E6:H6"/>
    <mergeCell ref="E10:E11"/>
    <mergeCell ref="G19:R19"/>
    <mergeCell ref="D28:S28"/>
    <mergeCell ref="E2:J2"/>
    <mergeCell ref="B2:C6"/>
    <mergeCell ref="G14:R14"/>
    <mergeCell ref="G21:R21"/>
    <mergeCell ref="G17:R17"/>
    <mergeCell ref="E5:H5"/>
    <mergeCell ref="I6:S6"/>
    <mergeCell ref="G15:R15"/>
    <mergeCell ref="F10:Q11"/>
    <mergeCell ref="L2:M2"/>
    <mergeCell ref="G25:R25"/>
    <mergeCell ref="E8:U8"/>
    <mergeCell ref="S10:U10"/>
    <mergeCell ref="I4:S4"/>
    <mergeCell ref="G16:R16"/>
    <mergeCell ref="I5:S5"/>
    <mergeCell ref="T4:U4"/>
    <mergeCell ref="G22:R22"/>
    <mergeCell ref="G12:R12"/>
    <mergeCell ref="G27:R27"/>
    <mergeCell ref="E30:R30"/>
    <mergeCell ref="R31:U31"/>
    <mergeCell ref="T5:U5"/>
    <mergeCell ref="G23:R23"/>
    <mergeCell ref="E9:U9"/>
    <mergeCell ref="G24:R24"/>
    <mergeCell ref="G18:R18"/>
    <mergeCell ref="G26:R26"/>
    <mergeCell ref="G29:R29"/>
  </mergeCells>
  <conditionalFormatting sqref="A1:U1 A16:U17 A15:G15 A19:U20 A18:G18 S18:U18 A22:U25 A21:G21 A7:U14 A2:B2 K2:U2 D2:E2 A3:A6 D3:U6 A31:U31 A30:E30 S21:U21 S15:U15 S29:U30 A26:G27 S26:U27 A28:U29">
    <cfRule type="expression" priority="1" dxfId="0" stopIfTrue="1">
      <formula>NOT($G$33="■")</formula>
    </cfRule>
  </conditionalFormatting>
  <printOptions horizontalCentered="1"/>
  <pageMargins left="0.5118110236220472" right="0.15748031496062992" top="0.35433070866141736" bottom="0.2755905511811024" header="0.5118110236220472" footer="0.2362204724409449"/>
  <pageSetup fitToHeight="1" fitToWidth="1" horizontalDpi="600" verticalDpi="600" orientation="portrait" paperSize="9" scale="97" r:id="rId2"/>
  <drawing r:id="rId1"/>
</worksheet>
</file>

<file path=xl/worksheets/sheet13.xml><?xml version="1.0" encoding="utf-8"?>
<worksheet xmlns="http://schemas.openxmlformats.org/spreadsheetml/2006/main" xmlns:r="http://schemas.openxmlformats.org/officeDocument/2006/relationships">
  <dimension ref="B3:X215"/>
  <sheetViews>
    <sheetView showGridLines="0" zoomScalePageLayoutView="0" workbookViewId="0" topLeftCell="A1">
      <selection activeCell="E2" sqref="E2"/>
    </sheetView>
  </sheetViews>
  <sheetFormatPr defaultColWidth="2.57421875" defaultRowHeight="15" customHeight="1"/>
  <cols>
    <col min="1" max="1" width="2.57421875" style="25" customWidth="1"/>
    <col min="2" max="3" width="10.57421875" style="25" customWidth="1"/>
    <col min="4" max="4" width="10.57421875" style="112" customWidth="1"/>
    <col min="5" max="5" width="30.57421875" style="112" customWidth="1"/>
    <col min="6" max="6" width="2.57421875" style="25" customWidth="1"/>
    <col min="7" max="7" width="7.57421875" style="25" bestFit="1" customWidth="1"/>
    <col min="8" max="24" width="2.57421875" style="25" customWidth="1"/>
    <col min="25" max="16384" width="2.57421875" style="25" customWidth="1"/>
  </cols>
  <sheetData>
    <row r="2" ht="15" customHeight="1" thickBot="1"/>
    <row r="3" spans="2:24" ht="15" customHeight="1">
      <c r="B3" s="1590" t="s">
        <v>630</v>
      </c>
      <c r="C3" s="117" t="s">
        <v>82</v>
      </c>
      <c r="D3" s="113" t="s">
        <v>83</v>
      </c>
      <c r="E3" s="240" t="str">
        <f>_xlfn.IFERROR(IF(AND(DATE(RIGHT('様式１-設'!AC2,1)+2018,'様式１-設'!AG2,'様式１-設'!AI2)&gt;=45383,DATE(RIGHT('様式１-設'!AC2,1)+2018,'様式１-設'!AG2,'様式１-設'!AI2)&lt;=45747),DATE(RIGHT('様式１-設'!AC2,1)+2018,'様式１-設'!AG2,'様式１-設'!AI2),"-"),"-")</f>
        <v>-</v>
      </c>
      <c r="G3" s="260"/>
      <c r="X3" s="259"/>
    </row>
    <row r="4" spans="2:5" ht="15" customHeight="1">
      <c r="B4" s="1591"/>
      <c r="C4" s="118" t="s">
        <v>85</v>
      </c>
      <c r="D4" s="114" t="s">
        <v>84</v>
      </c>
      <c r="E4" s="241" t="str">
        <f>'様式１-設'!AO4</f>
        <v>R06S</v>
      </c>
    </row>
    <row r="5" spans="2:5" ht="15" customHeight="1">
      <c r="B5" s="1591"/>
      <c r="C5" s="119"/>
      <c r="D5" s="114" t="s">
        <v>86</v>
      </c>
      <c r="E5" s="241" t="str">
        <f>IF('様式１-設'!M14="","-",'様式１-設'!M14)</f>
        <v>-</v>
      </c>
    </row>
    <row r="6" spans="2:5" ht="15" customHeight="1">
      <c r="B6" s="1591"/>
      <c r="C6" s="118" t="s">
        <v>651</v>
      </c>
      <c r="D6" s="115" t="s">
        <v>87</v>
      </c>
      <c r="E6" s="241" t="str">
        <f>IF(AND('様式１-設'!G20="■",'様式１-設'!J20="□"),"法",IF(AND('様式１-設'!G20="□",'様式１-設'!J20="■"),"個","-"))</f>
        <v>-</v>
      </c>
    </row>
    <row r="7" spans="2:5" ht="15" customHeight="1">
      <c r="B7" s="1591"/>
      <c r="C7" s="120"/>
      <c r="D7" s="114" t="s">
        <v>88</v>
      </c>
      <c r="E7" s="241" t="str">
        <f>IF('様式１-設'!P16="","-",'様式１-設'!P16)</f>
        <v>-</v>
      </c>
    </row>
    <row r="8" spans="2:5" ht="15" customHeight="1">
      <c r="B8" s="1591"/>
      <c r="C8" s="120"/>
      <c r="D8" s="114" t="s">
        <v>89</v>
      </c>
      <c r="E8" s="241" t="str">
        <f>IF('様式１-設'!P17="","-",'様式１-設'!P17)</f>
        <v>-</v>
      </c>
    </row>
    <row r="9" spans="2:5" ht="15" customHeight="1">
      <c r="B9" s="1591"/>
      <c r="C9" s="120"/>
      <c r="D9" s="114" t="s">
        <v>90</v>
      </c>
      <c r="E9" s="241" t="str">
        <f>IF('様式１-設'!P18="","-",'様式１-設'!P18)</f>
        <v>-</v>
      </c>
    </row>
    <row r="10" spans="2:5" ht="15" customHeight="1">
      <c r="B10" s="1591"/>
      <c r="C10" s="120"/>
      <c r="D10" s="114" t="s">
        <v>91</v>
      </c>
      <c r="E10" s="241" t="str">
        <f>IF('様式１-設'!Q19="","-",'様式１-設'!Q19)</f>
        <v>-</v>
      </c>
    </row>
    <row r="11" spans="2:5" ht="15" customHeight="1">
      <c r="B11" s="1591"/>
      <c r="C11" s="120"/>
      <c r="D11" s="114" t="s">
        <v>92</v>
      </c>
      <c r="E11" s="241" t="str">
        <f>IF('様式１-設'!U19="","-",'様式１-設'!U19)</f>
        <v>-</v>
      </c>
    </row>
    <row r="12" spans="2:5" ht="15" customHeight="1">
      <c r="B12" s="1591"/>
      <c r="C12" s="120"/>
      <c r="D12" s="114" t="s">
        <v>93</v>
      </c>
      <c r="E12" s="241" t="str">
        <f>IF('様式１-設'!P20="","-",'様式１-設'!P20)</f>
        <v>-</v>
      </c>
    </row>
    <row r="13" spans="2:5" ht="15" customHeight="1">
      <c r="B13" s="1591"/>
      <c r="C13" s="119"/>
      <c r="D13" s="115" t="s">
        <v>94</v>
      </c>
      <c r="E13" s="241" t="str">
        <f>IF(AND('様式１-設'!X21="■",'様式１-設'!P21="□"),"共",IF(AND('様式１-設'!X21="□",'様式１-設'!P21="■"),"単","-"))</f>
        <v>-</v>
      </c>
    </row>
    <row r="14" spans="2:6" ht="15" customHeight="1">
      <c r="B14" s="1591"/>
      <c r="C14" s="118" t="s">
        <v>442</v>
      </c>
      <c r="D14" s="115" t="s">
        <v>443</v>
      </c>
      <c r="E14" s="241" t="str">
        <f>IF('様式１-設'!N23="■","同","-")</f>
        <v>-</v>
      </c>
      <c r="F14" s="175"/>
    </row>
    <row r="15" spans="2:5" ht="15" customHeight="1">
      <c r="B15" s="1591"/>
      <c r="C15" s="120"/>
      <c r="D15" s="115" t="s">
        <v>87</v>
      </c>
      <c r="E15" s="241" t="str">
        <f>IF('様式１-設'!N23="■",E6,IF(AND('様式１-設'!G28="■",'様式１-設'!J28="□"),"法",IF(AND('様式１-設'!G28="□",'様式１-設'!J28="■"),"個","-")))</f>
        <v>-</v>
      </c>
    </row>
    <row r="16" spans="2:5" ht="15" customHeight="1">
      <c r="B16" s="1591"/>
      <c r="C16" s="120"/>
      <c r="D16" s="114" t="s">
        <v>88</v>
      </c>
      <c r="E16" s="241" t="str">
        <f>IF('様式１-設'!N23="■",E7,IF('様式１-設'!P24="","-",'様式１-設'!P24))</f>
        <v>-</v>
      </c>
    </row>
    <row r="17" spans="2:5" ht="15" customHeight="1">
      <c r="B17" s="1591"/>
      <c r="C17" s="120"/>
      <c r="D17" s="114" t="s">
        <v>89</v>
      </c>
      <c r="E17" s="241" t="str">
        <f>IF('様式１-設'!N23="■",E8,IF('様式１-設'!P25="","-",'様式１-設'!P25))</f>
        <v>-</v>
      </c>
    </row>
    <row r="18" spans="2:5" ht="15" customHeight="1">
      <c r="B18" s="1591"/>
      <c r="C18" s="120"/>
      <c r="D18" s="114" t="s">
        <v>90</v>
      </c>
      <c r="E18" s="241" t="str">
        <f>IF('様式１-設'!N23="■",E9,IF('様式１-設'!P26="","-",'様式１-設'!P26))</f>
        <v>-</v>
      </c>
    </row>
    <row r="19" spans="2:5" ht="15" customHeight="1">
      <c r="B19" s="1591"/>
      <c r="C19" s="120"/>
      <c r="D19" s="114" t="s">
        <v>91</v>
      </c>
      <c r="E19" s="241" t="str">
        <f>IF('様式１-設'!N23="■",E10,IF('様式１-設'!Q27="","-",'様式１-設'!Q27))</f>
        <v>-</v>
      </c>
    </row>
    <row r="20" spans="2:5" ht="15" customHeight="1">
      <c r="B20" s="1591"/>
      <c r="C20" s="120"/>
      <c r="D20" s="114" t="s">
        <v>92</v>
      </c>
      <c r="E20" s="241" t="str">
        <f>IF('様式１-設'!N23="■",E11,IF('様式１-設'!U27="","-",'様式１-設'!U27))</f>
        <v>-</v>
      </c>
    </row>
    <row r="21" spans="2:5" ht="15" customHeight="1">
      <c r="B21" s="1591"/>
      <c r="C21" s="119"/>
      <c r="D21" s="114" t="s">
        <v>93</v>
      </c>
      <c r="E21" s="241" t="str">
        <f>IF('様式１-設'!N23="■",E12,IF('様式１-設'!P28="","-",'様式１-設'!P28))</f>
        <v>-</v>
      </c>
    </row>
    <row r="22" spans="2:5" ht="15" customHeight="1">
      <c r="B22" s="1591"/>
      <c r="C22" s="118" t="s">
        <v>95</v>
      </c>
      <c r="D22" s="114" t="s">
        <v>88</v>
      </c>
      <c r="E22" s="241" t="str">
        <f>IF('様式１-設'!P30="","-",'様式１-設'!P30)</f>
        <v>-</v>
      </c>
    </row>
    <row r="23" spans="2:5" ht="15" customHeight="1">
      <c r="B23" s="1591"/>
      <c r="C23" s="120"/>
      <c r="D23" s="114" t="s">
        <v>89</v>
      </c>
      <c r="E23" s="241" t="str">
        <f>IF('様式１-設'!P31="","-",'様式１-設'!P31)</f>
        <v>-</v>
      </c>
    </row>
    <row r="24" spans="2:5" ht="15" customHeight="1">
      <c r="B24" s="1591"/>
      <c r="C24" s="120"/>
      <c r="D24" s="114" t="s">
        <v>96</v>
      </c>
      <c r="E24" s="241" t="str">
        <f>IF('様式１-設'!R32="","-",'様式１-設'!R32)</f>
        <v>-</v>
      </c>
    </row>
    <row r="25" spans="2:5" ht="15" customHeight="1">
      <c r="B25" s="1591"/>
      <c r="C25" s="120"/>
      <c r="D25" s="114" t="s">
        <v>90</v>
      </c>
      <c r="E25" s="241" t="str">
        <f>IF('様式１-設'!P33="","-",'様式１-設'!P33)</f>
        <v>-</v>
      </c>
    </row>
    <row r="26" spans="2:5" ht="15" customHeight="1">
      <c r="B26" s="1591"/>
      <c r="C26" s="120"/>
      <c r="D26" s="114" t="s">
        <v>91</v>
      </c>
      <c r="E26" s="241" t="str">
        <f>IF('様式１-設'!Q34="","-",'様式１-設'!Q34)</f>
        <v>-</v>
      </c>
    </row>
    <row r="27" spans="2:5" ht="15" customHeight="1">
      <c r="B27" s="1591"/>
      <c r="C27" s="120"/>
      <c r="D27" s="114" t="s">
        <v>92</v>
      </c>
      <c r="E27" s="241" t="str">
        <f>IF('様式１-設'!U34="","-",'様式１-設'!U34)</f>
        <v>-</v>
      </c>
    </row>
    <row r="28" spans="2:5" ht="15" customHeight="1">
      <c r="B28" s="1591"/>
      <c r="C28" s="120"/>
      <c r="D28" s="114" t="s">
        <v>93</v>
      </c>
      <c r="E28" s="241" t="str">
        <f>IF('様式１-設'!P35="","-",'様式１-設'!P35)</f>
        <v>-</v>
      </c>
    </row>
    <row r="29" spans="2:5" ht="15" customHeight="1" thickBot="1">
      <c r="B29" s="1592"/>
      <c r="C29" s="121"/>
      <c r="D29" s="116" t="s">
        <v>97</v>
      </c>
      <c r="E29" s="242" t="str">
        <f>IF('様式１-設'!P36="","-",'様式１-設'!P36)</f>
        <v>-</v>
      </c>
    </row>
    <row r="30" spans="2:5" ht="15" customHeight="1">
      <c r="B30" s="521" t="s">
        <v>631</v>
      </c>
      <c r="C30" s="123" t="s">
        <v>773</v>
      </c>
      <c r="D30" s="113" t="s">
        <v>445</v>
      </c>
      <c r="E30" s="240" t="str">
        <f>IF(OR('様式２-設'!E8="",'様式２-設'!I8="",'様式２-設'!K8=""),"-",DATEVALUE(SUBSTITUTE('様式２-設'!E8,"元","1")&amp;"年"&amp;'様式２-設'!I8&amp;"月"&amp;'様式２-設'!K8&amp;"日"))</f>
        <v>-</v>
      </c>
    </row>
    <row r="31" spans="2:5" ht="15" customHeight="1">
      <c r="B31" s="522"/>
      <c r="C31" s="120"/>
      <c r="D31" s="214" t="s">
        <v>446</v>
      </c>
      <c r="E31" s="249" t="str">
        <f>IF('様式２-設'!E9="","-",'様式２-設'!E9)</f>
        <v>-</v>
      </c>
    </row>
    <row r="32" spans="2:5" ht="15" customHeight="1">
      <c r="B32" s="522"/>
      <c r="C32" s="120"/>
      <c r="D32" s="214" t="s">
        <v>447</v>
      </c>
      <c r="E32" s="241" t="str">
        <f>IF('様式２-設'!R8="","-",'様式２-設'!R8)</f>
        <v>-</v>
      </c>
    </row>
    <row r="33" spans="2:5" ht="15" customHeight="1">
      <c r="B33" s="522"/>
      <c r="C33" s="120"/>
      <c r="D33" s="214" t="s">
        <v>448</v>
      </c>
      <c r="E33" s="249" t="str">
        <f>IF('様式２-設'!R9="","-",'様式２-設'!R9)</f>
        <v>-</v>
      </c>
    </row>
    <row r="34" spans="2:5" ht="15" customHeight="1">
      <c r="B34" s="522"/>
      <c r="C34" s="120"/>
      <c r="D34" s="214" t="s">
        <v>610</v>
      </c>
      <c r="E34" s="241" t="str">
        <f>IF('様式２-設'!E10="","-",'様式２-設'!E10)</f>
        <v>-</v>
      </c>
    </row>
    <row r="35" spans="2:5" ht="15" customHeight="1">
      <c r="B35" s="522"/>
      <c r="C35" s="120"/>
      <c r="D35" s="214" t="s">
        <v>98</v>
      </c>
      <c r="E35" s="241" t="str">
        <f>IF('様式２-設'!E11="","-",'様式２-設'!E11)</f>
        <v>-</v>
      </c>
    </row>
    <row r="36" spans="2:5" ht="15" customHeight="1">
      <c r="B36" s="213"/>
      <c r="C36" s="231" t="s">
        <v>586</v>
      </c>
      <c r="D36" s="215" t="s">
        <v>587</v>
      </c>
      <c r="E36" s="247" t="str">
        <f>IF('様式２-設'!E15=0,"-",'様式２-設'!E15)</f>
        <v>-</v>
      </c>
    </row>
    <row r="37" spans="2:5" ht="15" customHeight="1">
      <c r="B37" s="522"/>
      <c r="C37" s="120" t="s">
        <v>774</v>
      </c>
      <c r="D37" s="115" t="s">
        <v>101</v>
      </c>
      <c r="E37" s="241" t="str">
        <f>IF('様式２-設'!K12&amp;'様式２-設'!U12="■□","有",IF('様式２-設'!K12&amp;'様式２-設'!U12="□■","ﾅｼ","-"))</f>
        <v>-</v>
      </c>
    </row>
    <row r="38" spans="2:5" ht="15" customHeight="1">
      <c r="B38" s="522"/>
      <c r="C38" s="120"/>
      <c r="D38" s="114" t="s">
        <v>104</v>
      </c>
      <c r="E38" s="241" t="str">
        <f>IF('様式２-設'!L13="■",IF('様式２-設'!U13="","(事業番号なし)",'様式２-設'!U13),"-")</f>
        <v>-</v>
      </c>
    </row>
    <row r="39" spans="2:5" ht="15" customHeight="1">
      <c r="B39" s="522"/>
      <c r="C39" s="119"/>
      <c r="D39" s="114" t="s">
        <v>103</v>
      </c>
      <c r="E39" s="241" t="str">
        <f>IF('様式２-設'!L14="■",IF('様式２-設'!O14="","(制度名の記入なし)",'様式２-設'!O14),"-")</f>
        <v>-</v>
      </c>
    </row>
    <row r="40" spans="2:5" ht="15" customHeight="1">
      <c r="B40" s="522"/>
      <c r="C40" s="120" t="s">
        <v>775</v>
      </c>
      <c r="D40" s="115" t="s">
        <v>776</v>
      </c>
      <c r="E40" s="241" t="str">
        <f>IF('様式２-設'!E16&amp;'様式２-設'!U16="■□","済",IF('様式２-設'!E16&amp;'様式２-設'!U16="□■","不","-"))</f>
        <v>-</v>
      </c>
    </row>
    <row r="41" spans="2:5" ht="15" customHeight="1">
      <c r="B41" s="522"/>
      <c r="C41" s="120"/>
      <c r="D41" s="526" t="s">
        <v>777</v>
      </c>
      <c r="E41" s="527" t="str">
        <f>IF(OR('様式２-設'!I16="",'様式２-設'!L16="",'様式２-設'!N16=""),"-",DATEVALUE(SUBSTITUTE('様式２-設'!I16,"元","1")&amp;"年"&amp;'様式２-設'!L16&amp;"月"&amp;'様式２-設'!N16&amp;"日"))</f>
        <v>-</v>
      </c>
    </row>
    <row r="42" spans="2:6" ht="15" customHeight="1">
      <c r="B42" s="522"/>
      <c r="C42" s="120"/>
      <c r="D42" s="122" t="s">
        <v>813</v>
      </c>
      <c r="E42" s="245" t="str">
        <f>_xlfn.IFERROR(IF(AND(DATE(RIGHT('様式２-設'!G17,1)+2018,'様式２-設'!J17,'様式２-設'!L17)&gt;=45383,DATE(RIGHT('様式２-設'!G17,1)+2018,'様式２-設'!J17,'様式２-設'!L17)&lt;=45747),DATE(RIGHT('様式２-設'!G17,1)+2018,'様式２-設'!J17,'様式２-設'!L17),"-"),"-")</f>
        <v>-</v>
      </c>
      <c r="F42" s="212"/>
    </row>
    <row r="43" spans="2:5" ht="15" customHeight="1">
      <c r="B43" s="522"/>
      <c r="C43" s="120"/>
      <c r="D43" s="122" t="s">
        <v>778</v>
      </c>
      <c r="E43" s="245" t="str">
        <f>_xlfn.IFERROR(IF(AND(DATE(RIGHT('様式２-設'!P17,1)+2018,'様式２-設'!S17,'様式２-設'!U17)&gt;=45383,DATE(RIGHT('様式２-設'!P17,1)+2018,'様式２-設'!S17,'様式２-設'!U17)&lt;=46843),DATE(RIGHT('様式２-設'!P17,1)+2018,'様式２-設'!S17,'様式２-設'!U17),"-"),"-")</f>
        <v>-</v>
      </c>
    </row>
    <row r="44" spans="2:5" ht="15" customHeight="1">
      <c r="B44" s="522"/>
      <c r="C44" s="120"/>
      <c r="D44" s="526" t="s">
        <v>779</v>
      </c>
      <c r="E44" s="527" t="str">
        <f>_xlfn.IFERROR(IF(AND(DATE(RIGHT('様式２-設'!G18,1)+2018,'様式２-設'!J18,'様式２-設'!L18)&gt;=45383,DATE(RIGHT('様式２-設'!G18,1)+2018,'様式２-設'!J18,'様式２-設'!L18)&lt;=46843),DATE(RIGHT('様式２-設'!G18,1)+2018,'様式２-設'!J18,'様式２-設'!L18),"-"),"-")</f>
        <v>-</v>
      </c>
    </row>
    <row r="45" spans="2:5" ht="15" customHeight="1">
      <c r="B45" s="522"/>
      <c r="C45" s="120"/>
      <c r="D45" s="526" t="s">
        <v>780</v>
      </c>
      <c r="E45" s="527" t="str">
        <f>_xlfn.IFERROR(IF(AND(DATE(RIGHT('様式２-設'!P18,1)+2018,'様式２-設'!S18,'様式２-設'!U18)&gt;=45383,DATE(RIGHT('様式２-設'!P18,1)+2018,'様式２-設'!S18,'様式２-設'!U18)&lt;=46843),DATE(RIGHT('様式２-設'!P18,1)+2018,'様式２-設'!S18,'様式２-設'!U18),"-"),"-")</f>
        <v>-</v>
      </c>
    </row>
    <row r="46" spans="2:5" ht="15" customHeight="1">
      <c r="B46" s="522"/>
      <c r="D46" s="115" t="s">
        <v>102</v>
      </c>
      <c r="E46" s="241" t="str">
        <f>IF('様式２-設'!E19&amp;'様式２-設'!H19&amp;'様式２-設'!N19="■□□","請",IF('様式２-設'!E19&amp;'様式２-設'!H19&amp;'様式２-設'!N19="□■□","自",IF('様式２-設'!E19&amp;'様式２-設'!H19&amp;'様式２-設'!N19="□□■","未","-")))</f>
        <v>-</v>
      </c>
    </row>
    <row r="47" spans="2:5" ht="15" customHeight="1">
      <c r="B47" s="522"/>
      <c r="C47" s="118" t="s">
        <v>781</v>
      </c>
      <c r="D47" s="234" t="s">
        <v>449</v>
      </c>
      <c r="E47" s="525" t="str">
        <f>IF('様式２-設'!L22=0,"-",'様式２-設'!L22)</f>
        <v>-</v>
      </c>
    </row>
    <row r="48" spans="2:5" ht="15" customHeight="1">
      <c r="B48" s="522"/>
      <c r="C48" s="120"/>
      <c r="D48" s="215" t="s">
        <v>782</v>
      </c>
      <c r="E48" s="243" t="str">
        <f>IF('様式２-設'!U22=0,"-",'様式２-設'!U22)</f>
        <v>-</v>
      </c>
    </row>
    <row r="49" spans="2:5" ht="15" customHeight="1">
      <c r="B49" s="522"/>
      <c r="C49" s="120"/>
      <c r="D49" s="215" t="s">
        <v>788</v>
      </c>
      <c r="E49" s="243" t="str">
        <f>IF('様式２-設'!N23="","-",'様式２-設'!N23)</f>
        <v>-</v>
      </c>
    </row>
    <row r="50" spans="2:5" ht="15" customHeight="1">
      <c r="B50" s="522"/>
      <c r="C50" s="120"/>
      <c r="D50" s="215" t="s">
        <v>450</v>
      </c>
      <c r="E50" s="243" t="str">
        <f>IF('様式２-設'!U23="","-",'様式２-設'!U23)</f>
        <v>-</v>
      </c>
    </row>
    <row r="51" spans="2:5" ht="15" customHeight="1">
      <c r="B51" s="522"/>
      <c r="C51" s="120"/>
      <c r="D51" s="215" t="s">
        <v>783</v>
      </c>
      <c r="E51" s="241" t="str">
        <f>IF('様式２-設'!U24&gt;0,'様式２-設'!U24,IF('様式２-設'!E24="■","(数不明)","-"))</f>
        <v>-</v>
      </c>
    </row>
    <row r="52" spans="2:5" ht="15" customHeight="1">
      <c r="B52" s="522"/>
      <c r="C52" s="120"/>
      <c r="D52" s="215" t="s">
        <v>784</v>
      </c>
      <c r="E52" s="241" t="str">
        <f>IF('様式２-設'!U25&gt;0,'様式２-設'!U25,IF('様式２-設'!E25="■","(数不明)","-"))</f>
        <v>-</v>
      </c>
    </row>
    <row r="53" spans="2:5" ht="15" customHeight="1">
      <c r="B53" s="522"/>
      <c r="C53" s="120"/>
      <c r="D53" s="215" t="s">
        <v>785</v>
      </c>
      <c r="E53" s="241" t="str">
        <f>IF('様式２-設'!U26&gt;0,'様式２-設'!U26,IF('様式２-設'!E26="■","(数不明)","-"))</f>
        <v>-</v>
      </c>
    </row>
    <row r="54" spans="2:5" ht="15" customHeight="1">
      <c r="B54" s="522"/>
      <c r="C54" s="120"/>
      <c r="D54" s="215" t="s">
        <v>786</v>
      </c>
      <c r="E54" s="241" t="str">
        <f>IF('様式２-設'!U27&gt;0,'様式２-設'!U27,IF('様式２-設'!E27="■","(数不明)","-"))</f>
        <v>-</v>
      </c>
    </row>
    <row r="55" spans="2:5" ht="15" customHeight="1">
      <c r="B55" s="522"/>
      <c r="C55" s="118" t="s">
        <v>787</v>
      </c>
      <c r="D55" s="215" t="s">
        <v>789</v>
      </c>
      <c r="E55" s="241" t="str">
        <f>IF('様式２-設'!N28=0,"-",'様式２-設'!N28)</f>
        <v>-</v>
      </c>
    </row>
    <row r="56" spans="2:5" ht="15" customHeight="1">
      <c r="B56" s="522"/>
      <c r="C56" s="120"/>
      <c r="D56" s="215" t="s">
        <v>790</v>
      </c>
      <c r="E56" s="241" t="str">
        <f>IF('様式２-設'!U28=0,"-",'様式２-設'!U28)</f>
        <v>-</v>
      </c>
    </row>
    <row r="57" spans="2:5" ht="15" customHeight="1">
      <c r="B57" s="522"/>
      <c r="C57" s="120"/>
      <c r="D57" s="115" t="s">
        <v>791</v>
      </c>
      <c r="E57" s="241" t="str">
        <f>IF('様式２-設'!F30="","-",'様式２-設'!F30)</f>
        <v>-</v>
      </c>
    </row>
    <row r="58" spans="2:5" ht="15" customHeight="1">
      <c r="B58" s="522"/>
      <c r="C58" s="120"/>
      <c r="D58" s="115" t="s">
        <v>792</v>
      </c>
      <c r="E58" s="241" t="str">
        <f>IF('様式２-設'!F31="","-",'様式２-設'!F31)</f>
        <v>-</v>
      </c>
    </row>
    <row r="59" spans="2:5" ht="15" customHeight="1">
      <c r="B59" s="522"/>
      <c r="C59" s="120"/>
      <c r="D59" s="115" t="s">
        <v>793</v>
      </c>
      <c r="E59" s="241" t="str">
        <f>IF('様式２-設'!O30="","-",'様式２-設'!O30)</f>
        <v>-</v>
      </c>
    </row>
    <row r="60" spans="2:5" ht="15" customHeight="1">
      <c r="B60" s="522"/>
      <c r="C60" s="120"/>
      <c r="D60" s="115" t="s">
        <v>794</v>
      </c>
      <c r="E60" s="241" t="str">
        <f>IF('様式２-設'!O31="","-",'様式２-設'!O31)</f>
        <v>-</v>
      </c>
    </row>
    <row r="61" spans="2:5" ht="15" customHeight="1">
      <c r="B61" s="522"/>
      <c r="C61" s="120"/>
      <c r="D61" s="114" t="s">
        <v>795</v>
      </c>
      <c r="E61" s="241" t="str">
        <f>IF('様式２-設'!F33="","-",'様式２-設'!F33)</f>
        <v>-</v>
      </c>
    </row>
    <row r="62" spans="2:5" ht="15" customHeight="1">
      <c r="B62" s="522"/>
      <c r="C62" s="120"/>
      <c r="D62" s="114" t="s">
        <v>799</v>
      </c>
      <c r="E62" s="241" t="str">
        <f>IF('様式２-設'!N33="","-",'様式２-設'!N33)</f>
        <v>-</v>
      </c>
    </row>
    <row r="63" spans="2:5" ht="15" customHeight="1">
      <c r="B63" s="522"/>
      <c r="C63" s="120"/>
      <c r="D63" s="114" t="s">
        <v>796</v>
      </c>
      <c r="E63" s="241" t="str">
        <f>IF('様式２-設'!F34="","-",'様式２-設'!F34)</f>
        <v>-</v>
      </c>
    </row>
    <row r="64" spans="2:5" ht="15" customHeight="1">
      <c r="B64" s="522"/>
      <c r="C64" s="120"/>
      <c r="D64" s="114" t="s">
        <v>800</v>
      </c>
      <c r="E64" s="241" t="str">
        <f>IF('様式２-設'!N34="","-",'様式２-設'!N34)</f>
        <v>-</v>
      </c>
    </row>
    <row r="65" spans="2:5" ht="15" customHeight="1">
      <c r="B65" s="522"/>
      <c r="C65" s="120"/>
      <c r="D65" s="114" t="s">
        <v>797</v>
      </c>
      <c r="E65" s="241" t="str">
        <f>IF('様式２-設'!F35="","-",'様式２-設'!F35)</f>
        <v>-</v>
      </c>
    </row>
    <row r="66" spans="2:5" ht="15" customHeight="1">
      <c r="B66" s="522"/>
      <c r="C66" s="120"/>
      <c r="D66" s="114" t="s">
        <v>801</v>
      </c>
      <c r="E66" s="241" t="str">
        <f>IF('様式２-設'!N35="","-",'様式２-設'!N35)</f>
        <v>-</v>
      </c>
    </row>
    <row r="67" spans="2:5" ht="15" customHeight="1">
      <c r="B67" s="522"/>
      <c r="C67" s="120"/>
      <c r="D67" s="114" t="s">
        <v>798</v>
      </c>
      <c r="E67" s="241" t="str">
        <f>IF('様式２-設'!F36="","-",'様式２-設'!F36)</f>
        <v>-</v>
      </c>
    </row>
    <row r="68" spans="2:5" ht="15" customHeight="1">
      <c r="B68" s="522"/>
      <c r="C68" s="120"/>
      <c r="D68" s="114" t="s">
        <v>802</v>
      </c>
      <c r="E68" s="241" t="str">
        <f>IF('様式２-設'!N36="","-",'様式２-設'!N36)</f>
        <v>-</v>
      </c>
    </row>
    <row r="69" spans="2:5" ht="15" customHeight="1">
      <c r="B69" s="522"/>
      <c r="C69" s="118" t="s">
        <v>803</v>
      </c>
      <c r="D69" s="115" t="s">
        <v>804</v>
      </c>
      <c r="E69" s="241" t="str">
        <f>IF('様式２-設'!E37="■","有","-")</f>
        <v>-</v>
      </c>
    </row>
    <row r="70" spans="2:5" ht="15" customHeight="1">
      <c r="B70" s="522"/>
      <c r="C70" s="120"/>
      <c r="D70" s="115" t="s">
        <v>805</v>
      </c>
      <c r="E70" s="241" t="str">
        <f>IF('様式２-設'!E38="■","有","-")</f>
        <v>-</v>
      </c>
    </row>
    <row r="71" spans="2:5" ht="15" customHeight="1">
      <c r="B71" s="522"/>
      <c r="C71" s="118" t="s">
        <v>806</v>
      </c>
      <c r="D71" s="215" t="s">
        <v>453</v>
      </c>
      <c r="E71" s="241" t="str">
        <f>IF('様式２-設'!H41=0,"-",'様式２-設'!H41)</f>
        <v>-</v>
      </c>
    </row>
    <row r="72" spans="2:5" ht="15" customHeight="1">
      <c r="B72" s="522"/>
      <c r="D72" s="215" t="s">
        <v>454</v>
      </c>
      <c r="E72" s="244" t="str">
        <f>IF('様式２-設'!L41=0,"-",'様式２-設'!L41)</f>
        <v>-</v>
      </c>
    </row>
    <row r="73" spans="2:5" ht="15" customHeight="1">
      <c r="B73" s="522"/>
      <c r="C73" s="120"/>
      <c r="D73" s="114" t="s">
        <v>99</v>
      </c>
      <c r="E73" s="241" t="str">
        <f>IF('様式２-設'!Q41="","-",'様式２-設'!Q41)</f>
        <v>-</v>
      </c>
    </row>
    <row r="74" spans="2:5" ht="15" customHeight="1">
      <c r="B74" s="522"/>
      <c r="C74" s="120"/>
      <c r="D74" s="122" t="s">
        <v>618</v>
      </c>
      <c r="E74" s="245" t="str">
        <f>IF(OR('様式２-設'!E42=0,'様式２-設'!G42=0,'様式２-設'!E43=0,'様式２-設'!G43=0),"-",DATEVALUE('様式２-設'!E42&amp;SUBSTITUTE('様式２-設'!G42,"元","1")&amp;"年"&amp;'様式２-設'!E43&amp;"月"&amp;'様式２-設'!G43&amp;"日"))</f>
        <v>-</v>
      </c>
    </row>
    <row r="75" spans="2:5" ht="15" customHeight="1">
      <c r="B75" s="522"/>
      <c r="C75" s="120"/>
      <c r="D75" s="114" t="s">
        <v>619</v>
      </c>
      <c r="E75" s="244" t="str">
        <f>IF('様式２-設'!K42&amp;'様式２-設'!K43="■□","竣工検査済証",IF('様式２-設'!K42&amp;'様式２-設'!K43="□■",IF('様式２-設'!O43="","(書類名の記入なし)",'様式２-設'!O43),"-"))</f>
        <v>-</v>
      </c>
    </row>
    <row r="76" spans="2:5" ht="15" customHeight="1">
      <c r="B76" s="522"/>
      <c r="C76" s="120"/>
      <c r="D76" s="115" t="s">
        <v>100</v>
      </c>
      <c r="E76" s="241" t="str">
        <f>IF('様式２-設'!E45&amp;'様式２-設'!E48="■□","適合",IF('様式２-設'!E45&amp;'様式２-設'!E48="□■","後日耐震証明書を提出","-"))</f>
        <v>-</v>
      </c>
    </row>
    <row r="77" spans="2:5" ht="15" customHeight="1">
      <c r="B77" s="522"/>
      <c r="C77" s="120"/>
      <c r="D77" s="214" t="s">
        <v>455</v>
      </c>
      <c r="E77" s="241" t="str">
        <f>IF('様式２-設'!K44&amp;'様式２-設'!K45&amp;'様式２-設'!K47="■□□","確認済証",IF('様式２-設'!K44&amp;'様式２-設'!K45&amp;'様式２-設'!K47="□■□",IF('様式２-設'!M46="","(その他書類の名称不明)",'様式２-設'!M46),IF('様式２-設'!K44&amp;'様式２-設'!K45&amp;'様式２-設'!K47="□□■","耐震性能証明書","-")))</f>
        <v>-</v>
      </c>
    </row>
    <row r="78" spans="2:7" ht="15" customHeight="1" thickBot="1">
      <c r="B78" s="522"/>
      <c r="C78" s="120"/>
      <c r="D78" s="122" t="s">
        <v>456</v>
      </c>
      <c r="E78" s="245" t="str">
        <f>IF(AND(OR('様式２-設'!K44&amp;'様式２-設'!K45="■□",'様式２-設'!K44&amp;'様式２-設'!K45="□■"),AND('様式２-設'!S45&gt;0,SUBSTITUTE('様式２-設'!U45,"元",1)&gt;0,'様式２-設'!T46&gt;0,'様式２-設'!V46&gt;0)),DATEVALUE('様式２-設'!S45&amp;SUBSTITUTE('様式２-設'!U45,"元","1")&amp;"年"&amp;'様式２-設'!T46&amp;"月"&amp;'様式２-設'!V46&amp;"日"),"-")</f>
        <v>-</v>
      </c>
      <c r="G78" s="264"/>
    </row>
    <row r="79" spans="2:5" ht="15" customHeight="1">
      <c r="B79" s="523" t="s">
        <v>632</v>
      </c>
      <c r="C79" s="123" t="s">
        <v>783</v>
      </c>
      <c r="D79" s="216" t="s">
        <v>106</v>
      </c>
      <c r="E79" s="246" t="str">
        <f>IF('様式３-設'!E8=0,"-",'様式３-設'!E8)</f>
        <v>-</v>
      </c>
    </row>
    <row r="80" spans="2:5" ht="15" customHeight="1">
      <c r="B80" s="524"/>
      <c r="C80" s="120"/>
      <c r="D80" s="215" t="s">
        <v>807</v>
      </c>
      <c r="E80" s="247" t="str">
        <f>IF('様式３-設'!G8=0,"-",'様式３-設'!G8)</f>
        <v>-</v>
      </c>
    </row>
    <row r="81" spans="2:5" ht="15" customHeight="1">
      <c r="B81" s="524"/>
      <c r="C81" s="120"/>
      <c r="D81" s="215" t="s">
        <v>105</v>
      </c>
      <c r="E81" s="247" t="str">
        <f>IF('様式３-設'!H8=0,"-",'様式３-設'!H8)</f>
        <v>-</v>
      </c>
    </row>
    <row r="82" spans="2:5" ht="15" customHeight="1">
      <c r="B82" s="524"/>
      <c r="C82" s="120"/>
      <c r="D82" s="215" t="s">
        <v>808</v>
      </c>
      <c r="E82" s="247" t="str">
        <f>IF('様式３-設'!I8=0,"-",'様式３-設'!I8)</f>
        <v>-</v>
      </c>
    </row>
    <row r="83" spans="2:5" ht="15" customHeight="1">
      <c r="B83" s="524"/>
      <c r="C83" s="120"/>
      <c r="D83" s="215" t="s">
        <v>107</v>
      </c>
      <c r="E83" s="247" t="str">
        <f>IF('様式３-設'!J8=0,"-",'様式３-設'!J8)</f>
        <v>-</v>
      </c>
    </row>
    <row r="84" spans="2:5" ht="15" customHeight="1">
      <c r="B84" s="524"/>
      <c r="C84" s="118" t="s">
        <v>784</v>
      </c>
      <c r="D84" s="215" t="s">
        <v>106</v>
      </c>
      <c r="E84" s="247" t="str">
        <f>IF('様式３-設'!E9=0,"-",'様式３-設'!E9)</f>
        <v>-</v>
      </c>
    </row>
    <row r="85" spans="2:5" ht="15" customHeight="1">
      <c r="B85" s="524"/>
      <c r="C85" s="120"/>
      <c r="D85" s="215" t="s">
        <v>807</v>
      </c>
      <c r="E85" s="247" t="str">
        <f>IF('様式３-設'!G9=0,"-",'様式３-設'!G9)</f>
        <v>-</v>
      </c>
    </row>
    <row r="86" spans="2:5" ht="15" customHeight="1">
      <c r="B86" s="524"/>
      <c r="C86" s="120"/>
      <c r="D86" s="215" t="s">
        <v>105</v>
      </c>
      <c r="E86" s="247" t="str">
        <f>IF('様式３-設'!H9=0,"-",'様式３-設'!H9)</f>
        <v>-</v>
      </c>
    </row>
    <row r="87" spans="2:5" ht="15" customHeight="1">
      <c r="B87" s="524"/>
      <c r="C87" s="120"/>
      <c r="D87" s="215" t="s">
        <v>808</v>
      </c>
      <c r="E87" s="247" t="str">
        <f>IF('様式３-設'!I9=0,"-",'様式３-設'!I9)</f>
        <v>-</v>
      </c>
    </row>
    <row r="88" spans="2:5" ht="15" customHeight="1">
      <c r="B88" s="524"/>
      <c r="C88" s="120"/>
      <c r="D88" s="215" t="s">
        <v>107</v>
      </c>
      <c r="E88" s="247" t="str">
        <f>IF('様式３-設'!J9=0,"-",'様式３-設'!J9)</f>
        <v>-</v>
      </c>
    </row>
    <row r="89" spans="2:5" ht="15" customHeight="1">
      <c r="B89" s="524"/>
      <c r="C89" s="118" t="s">
        <v>785</v>
      </c>
      <c r="D89" s="215" t="s">
        <v>106</v>
      </c>
      <c r="E89" s="247" t="str">
        <f>IF('様式３-設'!E10=0,"-",'様式３-設'!E10)</f>
        <v>-</v>
      </c>
    </row>
    <row r="90" spans="2:5" ht="15" customHeight="1">
      <c r="B90" s="524"/>
      <c r="C90" s="120"/>
      <c r="D90" s="215" t="s">
        <v>807</v>
      </c>
      <c r="E90" s="247" t="str">
        <f>IF('様式３-設'!G10=0,"-",'様式３-設'!G10)</f>
        <v>-</v>
      </c>
    </row>
    <row r="91" spans="2:5" ht="15" customHeight="1">
      <c r="B91" s="524"/>
      <c r="C91" s="120"/>
      <c r="D91" s="215" t="s">
        <v>105</v>
      </c>
      <c r="E91" s="247" t="str">
        <f>IF('様式３-設'!H10=0,"-",'様式３-設'!H10)</f>
        <v>-</v>
      </c>
    </row>
    <row r="92" spans="2:5" ht="15" customHeight="1">
      <c r="B92" s="524"/>
      <c r="C92" s="120"/>
      <c r="D92" s="215" t="s">
        <v>808</v>
      </c>
      <c r="E92" s="247" t="str">
        <f>IF('様式３-設'!I10=0,"-",'様式３-設'!I10)</f>
        <v>-</v>
      </c>
    </row>
    <row r="93" spans="2:5" ht="15" customHeight="1">
      <c r="B93" s="524"/>
      <c r="C93" s="120"/>
      <c r="D93" s="215" t="s">
        <v>107</v>
      </c>
      <c r="E93" s="247" t="str">
        <f>IF('様式３-設'!J10=0,"-",'様式３-設'!J10)</f>
        <v>-</v>
      </c>
    </row>
    <row r="94" spans="2:5" ht="15" customHeight="1">
      <c r="B94" s="524"/>
      <c r="C94" s="118" t="s">
        <v>786</v>
      </c>
      <c r="D94" s="215" t="s">
        <v>810</v>
      </c>
      <c r="E94" s="247" t="str">
        <f>IF('様式３-設'!E11=0,"-",'様式３-設'!E11)</f>
        <v>-</v>
      </c>
    </row>
    <row r="95" spans="2:5" ht="15" customHeight="1">
      <c r="B95" s="524"/>
      <c r="C95" s="120"/>
      <c r="D95" s="215" t="s">
        <v>807</v>
      </c>
      <c r="E95" s="247" t="str">
        <f>IF('様式３-設'!G11=0,"-",'様式３-設'!G11)</f>
        <v>-</v>
      </c>
    </row>
    <row r="96" spans="2:5" ht="15" customHeight="1">
      <c r="B96" s="524"/>
      <c r="C96" s="120"/>
      <c r="D96" s="215" t="s">
        <v>105</v>
      </c>
      <c r="E96" s="247" t="str">
        <f>IF('様式３-設'!H11=0,"-",'様式３-設'!H11)</f>
        <v>-</v>
      </c>
    </row>
    <row r="97" spans="2:5" ht="15" customHeight="1">
      <c r="B97" s="524"/>
      <c r="C97" s="120"/>
      <c r="D97" s="215" t="s">
        <v>808</v>
      </c>
      <c r="E97" s="247" t="str">
        <f>IF('様式３-設'!I11=0,"-",'様式３-設'!I11)</f>
        <v>-</v>
      </c>
    </row>
    <row r="98" spans="2:5" ht="15" customHeight="1">
      <c r="B98" s="524"/>
      <c r="C98" s="119"/>
      <c r="D98" s="215" t="s">
        <v>107</v>
      </c>
      <c r="E98" s="247" t="str">
        <f>IF('様式３-設'!J11=0,"-",'様式３-設'!J11)</f>
        <v>-</v>
      </c>
    </row>
    <row r="99" spans="2:5" ht="15" customHeight="1">
      <c r="B99" s="524"/>
      <c r="C99" s="120" t="s">
        <v>816</v>
      </c>
      <c r="D99" s="215" t="s">
        <v>817</v>
      </c>
      <c r="E99" s="247" t="str">
        <f>IF('様式３-設'!G12=0,"-",'様式３-設'!G12)</f>
        <v>-</v>
      </c>
    </row>
    <row r="100" spans="2:5" ht="15" customHeight="1">
      <c r="B100" s="524"/>
      <c r="C100" s="118" t="s">
        <v>787</v>
      </c>
      <c r="D100" s="215" t="s">
        <v>811</v>
      </c>
      <c r="E100" s="247" t="str">
        <f>IF('様式３-設'!E14=0,"-",'様式３-設'!E14)</f>
        <v>-</v>
      </c>
    </row>
    <row r="101" spans="2:5" ht="15" customHeight="1">
      <c r="B101" s="524"/>
      <c r="C101" s="120"/>
      <c r="D101" s="215" t="s">
        <v>807</v>
      </c>
      <c r="E101" s="247" t="str">
        <f>IF('様式３-設'!G14=0,"-",'様式３-設'!G14)</f>
        <v>-</v>
      </c>
    </row>
    <row r="102" spans="2:5" ht="15" customHeight="1">
      <c r="B102" s="524"/>
      <c r="C102" s="120"/>
      <c r="D102" s="215" t="s">
        <v>105</v>
      </c>
      <c r="E102" s="247" t="str">
        <f>IF('様式３-設'!H14=0,"-",'様式３-設'!H14)</f>
        <v>-</v>
      </c>
    </row>
    <row r="103" spans="2:5" ht="15" customHeight="1">
      <c r="B103" s="524"/>
      <c r="C103" s="120"/>
      <c r="D103" s="215" t="s">
        <v>808</v>
      </c>
      <c r="E103" s="247" t="str">
        <f>IF('様式３-設'!I14=0,"-",'様式３-設'!I14)</f>
        <v>-</v>
      </c>
    </row>
    <row r="104" spans="2:5" ht="15" customHeight="1">
      <c r="B104" s="524"/>
      <c r="C104" s="120"/>
      <c r="D104" s="215" t="s">
        <v>107</v>
      </c>
      <c r="E104" s="247" t="str">
        <f>IF('様式３-設'!J14=0,"-",'様式３-設'!J14)</f>
        <v>-</v>
      </c>
    </row>
    <row r="105" spans="2:5" ht="15" customHeight="1">
      <c r="B105" s="524"/>
      <c r="C105" s="118" t="s">
        <v>803</v>
      </c>
      <c r="D105" s="215" t="s">
        <v>807</v>
      </c>
      <c r="E105" s="247" t="str">
        <f>IF('様式３-設'!G15=0,"-",'様式３-設'!G15)</f>
        <v>-</v>
      </c>
    </row>
    <row r="106" spans="2:5" ht="15" customHeight="1">
      <c r="B106" s="524"/>
      <c r="C106" s="120"/>
      <c r="D106" s="215" t="s">
        <v>105</v>
      </c>
      <c r="E106" s="247" t="str">
        <f>IF('様式３-設'!H15=0,"-",'様式３-設'!H15)</f>
        <v>-</v>
      </c>
    </row>
    <row r="107" spans="2:5" ht="15" customHeight="1">
      <c r="B107" s="524"/>
      <c r="C107" s="120"/>
      <c r="D107" s="215" t="s">
        <v>808</v>
      </c>
      <c r="E107" s="247" t="str">
        <f>IF('様式３-設'!I15=0,"-",'様式３-設'!I15)</f>
        <v>-</v>
      </c>
    </row>
    <row r="108" spans="2:5" ht="15" customHeight="1">
      <c r="B108" s="524"/>
      <c r="C108" s="120"/>
      <c r="D108" s="215" t="s">
        <v>107</v>
      </c>
      <c r="E108" s="247" t="str">
        <f>IF('様式３-設'!J15=0,"-",'様式３-設'!J15)</f>
        <v>-</v>
      </c>
    </row>
    <row r="109" spans="2:5" ht="15" customHeight="1" thickBot="1">
      <c r="B109" s="524"/>
      <c r="C109" s="118" t="s">
        <v>809</v>
      </c>
      <c r="D109" s="528" t="s">
        <v>814</v>
      </c>
      <c r="E109" s="529" t="str">
        <f>IF('様式３-設'!G16=0,"-",'様式３-設'!G16)</f>
        <v>-</v>
      </c>
    </row>
    <row r="110" spans="2:5" ht="15" customHeight="1">
      <c r="B110" s="1596" t="s">
        <v>633</v>
      </c>
      <c r="C110" s="530" t="s">
        <v>538</v>
      </c>
      <c r="D110" s="124" t="s">
        <v>539</v>
      </c>
      <c r="E110" s="531" t="str">
        <f>IF('様式４-設'!G7&amp;'様式４-設'!J7="□■","有",IF('様式４-設'!G7&amp;'様式４-設'!J7="■□","ﾅｼ","-"))</f>
        <v>-</v>
      </c>
    </row>
    <row r="111" spans="2:5" ht="15" customHeight="1">
      <c r="B111" s="1597"/>
      <c r="C111" s="118" t="s">
        <v>540</v>
      </c>
      <c r="D111" s="214" t="s">
        <v>541</v>
      </c>
      <c r="E111" s="248" t="str">
        <f>IF('様式４-設'!E10="","-",'様式４-設'!E10)</f>
        <v>-</v>
      </c>
    </row>
    <row r="112" spans="2:5" ht="15" customHeight="1">
      <c r="B112" s="1597"/>
      <c r="C112" s="120"/>
      <c r="D112" s="214" t="s">
        <v>542</v>
      </c>
      <c r="E112" s="248" t="str">
        <f>IF('様式４-設'!E11="","-",'様式４-設'!E11)</f>
        <v>-</v>
      </c>
    </row>
    <row r="113" spans="2:5" ht="15" customHeight="1">
      <c r="B113" s="1597"/>
      <c r="C113" s="120"/>
      <c r="D113" s="115" t="s">
        <v>543</v>
      </c>
      <c r="E113" s="248" t="str">
        <f>IF('様式４-設'!E12&amp;'様式４-設'!I12&amp;'様式４-設'!M12="■□□","国",IF('様式４-設'!E12&amp;'様式４-設'!I12&amp;'様式４-設'!M12="□■□","ﾅｼ",IF('様式４-設'!E12&amp;'様式４-設'!I12&amp;'様式４-設'!M12="□□■","UN","-")))</f>
        <v>-</v>
      </c>
    </row>
    <row r="114" spans="2:5" ht="15" customHeight="1">
      <c r="B114" s="1597"/>
      <c r="C114" s="120"/>
      <c r="D114" s="115" t="s">
        <v>544</v>
      </c>
      <c r="E114" s="248" t="str">
        <f>IF('様式４-設'!E13&amp;'様式４-設'!I13&amp;'様式４-設'!M13="■□□","済",IF('様式４-設'!E13&amp;'様式４-設'!I13&amp;'様式４-設'!M13="□■□","中",IF('様式４-設'!E13&amp;'様式４-設'!I13&amp;'様式４-設'!M13="□□■","検","-")))</f>
        <v>-</v>
      </c>
    </row>
    <row r="115" spans="2:5" ht="15" customHeight="1">
      <c r="B115" s="1597"/>
      <c r="C115" s="120"/>
      <c r="D115" s="215" t="s">
        <v>545</v>
      </c>
      <c r="E115" s="247" t="str">
        <f>IF('様式４-設'!E14="","-",'様式４-設'!E14)</f>
        <v>-</v>
      </c>
    </row>
    <row r="116" spans="2:5" ht="15" customHeight="1">
      <c r="B116" s="1597"/>
      <c r="C116" s="120"/>
      <c r="D116" s="115" t="s">
        <v>546</v>
      </c>
      <c r="E116" s="248" t="str">
        <f>IF('様式４-設'!E15&amp;'様式４-設'!I15&amp;'様式４-設'!M15="■□□","建",IF('様式４-設'!E15&amp;'様式４-設'!I15&amp;'様式４-設'!M15="□■□","運",IF('様式４-設'!E15&amp;'様式４-設'!I15&amp;'様式４-設'!M15="□□■","他","-")))</f>
        <v>-</v>
      </c>
    </row>
    <row r="117" spans="2:5" ht="15" customHeight="1">
      <c r="B117" s="1597"/>
      <c r="C117" s="120"/>
      <c r="D117" s="214" t="s">
        <v>547</v>
      </c>
      <c r="E117" s="248" t="str">
        <f>IF('様式４-設'!F16="","-",'様式４-設'!F16)</f>
        <v>-</v>
      </c>
    </row>
    <row r="118" spans="2:5" ht="15" customHeight="1">
      <c r="B118" s="1597"/>
      <c r="C118" s="120"/>
      <c r="D118" s="214" t="s">
        <v>548</v>
      </c>
      <c r="E118" s="248" t="str">
        <f>IF('様式４-設'!E17="","-",'様式４-設'!E17)</f>
        <v>-</v>
      </c>
    </row>
    <row r="119" spans="2:5" ht="15" customHeight="1">
      <c r="B119" s="1597"/>
      <c r="C119" s="120"/>
      <c r="D119" s="214" t="s">
        <v>549</v>
      </c>
      <c r="E119" s="248" t="str">
        <f>IF('様式４-設'!E18="","-",'様式４-設'!E18)</f>
        <v>-</v>
      </c>
    </row>
    <row r="120" spans="2:5" ht="15" customHeight="1">
      <c r="B120" s="1597"/>
      <c r="C120" s="119"/>
      <c r="D120" s="214" t="s">
        <v>550</v>
      </c>
      <c r="E120" s="249" t="str">
        <f>IF('様式４-設'!E19="","-",'様式４-設'!E19)</f>
        <v>-</v>
      </c>
    </row>
    <row r="121" spans="2:5" ht="15" customHeight="1">
      <c r="B121" s="1597"/>
      <c r="C121" s="118" t="s">
        <v>551</v>
      </c>
      <c r="D121" s="214" t="s">
        <v>541</v>
      </c>
      <c r="E121" s="248" t="str">
        <f>IF('様式４-設'!Q10="","-",'様式４-設'!Q10)</f>
        <v>-</v>
      </c>
    </row>
    <row r="122" spans="2:5" ht="15" customHeight="1">
      <c r="B122" s="1597"/>
      <c r="C122" s="120"/>
      <c r="D122" s="214" t="s">
        <v>542</v>
      </c>
      <c r="E122" s="248" t="str">
        <f>IF('様式４-設'!Q11="","-",'様式４-設'!Q11)</f>
        <v>-</v>
      </c>
    </row>
    <row r="123" spans="2:5" ht="15" customHeight="1">
      <c r="B123" s="1597"/>
      <c r="C123" s="120"/>
      <c r="D123" s="115" t="s">
        <v>543</v>
      </c>
      <c r="E123" s="248" t="str">
        <f>IF('様式４-設'!Q12&amp;'様式４-設'!U12&amp;'様式４-設'!Y12="■□□","国",IF('様式４-設'!Q12&amp;'様式４-設'!U12&amp;'様式４-設'!Y12="□■□","ﾅｼ",IF('様式４-設'!Q12&amp;'様式４-設'!U12&amp;'様式４-設'!Y12="□□■","UN","-")))</f>
        <v>-</v>
      </c>
    </row>
    <row r="124" spans="2:5" ht="15" customHeight="1">
      <c r="B124" s="1597"/>
      <c r="C124" s="120"/>
      <c r="D124" s="115" t="s">
        <v>544</v>
      </c>
      <c r="E124" s="248" t="str">
        <f>IF('様式４-設'!Q13&amp;'様式４-設'!U13&amp;'様式４-設'!Y13="■□□","済",IF('様式４-設'!Q13&amp;'様式４-設'!U13&amp;'様式４-設'!Y13="□■□","中",IF('様式４-設'!Q13&amp;'様式４-設'!U13&amp;'様式４-設'!Y13="□□■","検","-")))</f>
        <v>-</v>
      </c>
    </row>
    <row r="125" spans="2:5" ht="15" customHeight="1">
      <c r="B125" s="1597"/>
      <c r="C125" s="120"/>
      <c r="D125" s="215" t="s">
        <v>545</v>
      </c>
      <c r="E125" s="247" t="str">
        <f>IF('様式４-設'!Q14=0,"-",'様式４-設'!Q14)</f>
        <v>-</v>
      </c>
    </row>
    <row r="126" spans="2:5" ht="15" customHeight="1">
      <c r="B126" s="1597"/>
      <c r="C126" s="120"/>
      <c r="D126" s="214" t="s">
        <v>546</v>
      </c>
      <c r="E126" s="248" t="str">
        <f>IF('様式４-設'!Q15&amp;'様式４-設'!U15&amp;'様式４-設'!Y15="■□□","建",IF('様式４-設'!Q15&amp;'様式４-設'!U15&amp;'様式４-設'!Y15="□■□","運",IF('様式４-設'!Q15&amp;'様式４-設'!U15&amp;'様式４-設'!Y15="□□■","他","-")))</f>
        <v>-</v>
      </c>
    </row>
    <row r="127" spans="2:5" ht="15" customHeight="1">
      <c r="B127" s="1597"/>
      <c r="C127" s="120"/>
      <c r="D127" s="214" t="s">
        <v>547</v>
      </c>
      <c r="E127" s="248" t="str">
        <f>IF('様式４-設'!R16="","-",'様式４-設'!R16)</f>
        <v>-</v>
      </c>
    </row>
    <row r="128" spans="2:5" ht="15" customHeight="1">
      <c r="B128" s="1597"/>
      <c r="C128" s="120"/>
      <c r="D128" s="214" t="s">
        <v>548</v>
      </c>
      <c r="E128" s="248" t="str">
        <f>IF('様式４-設'!Q17="","-",'様式４-設'!Q17)</f>
        <v>-</v>
      </c>
    </row>
    <row r="129" spans="2:5" ht="15" customHeight="1">
      <c r="B129" s="1597"/>
      <c r="C129" s="120"/>
      <c r="D129" s="214" t="s">
        <v>549</v>
      </c>
      <c r="E129" s="248" t="str">
        <f>IF('様式４-設'!Q18="","-",'様式４-設'!Q18)</f>
        <v>-</v>
      </c>
    </row>
    <row r="130" spans="2:5" ht="15" customHeight="1">
      <c r="B130" s="1597"/>
      <c r="C130" s="119"/>
      <c r="D130" s="214" t="s">
        <v>550</v>
      </c>
      <c r="E130" s="249" t="str">
        <f>IF('様式４-設'!Q19="","-",'様式４-設'!Q19)</f>
        <v>-</v>
      </c>
    </row>
    <row r="131" spans="2:5" ht="15" customHeight="1">
      <c r="B131" s="1597"/>
      <c r="C131" s="231" t="s">
        <v>552</v>
      </c>
      <c r="D131" s="115" t="s">
        <v>567</v>
      </c>
      <c r="E131" s="248" t="str">
        <f>IF('様式４-設'!B29="■","受領しない","-")</f>
        <v>-</v>
      </c>
    </row>
    <row r="132" spans="2:6" ht="15" customHeight="1">
      <c r="B132" s="1597"/>
      <c r="C132" s="231" t="s">
        <v>553</v>
      </c>
      <c r="D132" s="115" t="s">
        <v>568</v>
      </c>
      <c r="E132" s="248" t="str">
        <f>IF('様式４-設'!B34="■","継続される","-")</f>
        <v>-</v>
      </c>
      <c r="F132" s="175"/>
    </row>
    <row r="133" spans="2:5" ht="15" customHeight="1">
      <c r="B133" s="1597"/>
      <c r="C133" s="118" t="s">
        <v>554</v>
      </c>
      <c r="D133" s="215" t="s">
        <v>555</v>
      </c>
      <c r="E133" s="247" t="str">
        <f>IF('様式４-設'!E38=0,"-",'様式４-設'!E38)</f>
        <v>-</v>
      </c>
    </row>
    <row r="134" spans="2:5" ht="15" customHeight="1">
      <c r="B134" s="1597"/>
      <c r="C134" s="120"/>
      <c r="D134" s="215" t="s">
        <v>556</v>
      </c>
      <c r="E134" s="247" t="str">
        <f>IF('様式４-設'!E39=0,"-",'様式４-設'!E39)</f>
        <v>-</v>
      </c>
    </row>
    <row r="135" spans="2:5" ht="15" customHeight="1">
      <c r="B135" s="1597"/>
      <c r="C135" s="120"/>
      <c r="D135" s="215" t="s">
        <v>557</v>
      </c>
      <c r="E135" s="247" t="str">
        <f>IF('様式４-設'!E40=0,"-",'様式４-設'!E40)</f>
        <v>-</v>
      </c>
    </row>
    <row r="136" spans="2:5" ht="15" customHeight="1">
      <c r="B136" s="1597"/>
      <c r="C136" s="119"/>
      <c r="D136" s="214" t="s">
        <v>558</v>
      </c>
      <c r="E136" s="247" t="str">
        <f>IF('様式４-設'!O38="","-",'様式４-設'!O38)</f>
        <v>-</v>
      </c>
    </row>
    <row r="137" spans="2:5" ht="15" customHeight="1">
      <c r="B137" s="1597"/>
      <c r="C137" s="118" t="s">
        <v>559</v>
      </c>
      <c r="D137" s="214" t="s">
        <v>560</v>
      </c>
      <c r="E137" s="248" t="str">
        <f>IF('様式４-設'!B48="","-",'様式４-設'!B48)</f>
        <v>-</v>
      </c>
    </row>
    <row r="138" spans="2:5" ht="15" customHeight="1">
      <c r="B138" s="1597"/>
      <c r="C138" s="120"/>
      <c r="D138" s="215" t="s">
        <v>561</v>
      </c>
      <c r="E138" s="247" t="str">
        <f>IF('様式４-設'!N48=0,"-",'様式４-設'!N48)</f>
        <v>-</v>
      </c>
    </row>
    <row r="139" spans="2:5" ht="15" customHeight="1">
      <c r="B139" s="1597"/>
      <c r="C139" s="120"/>
      <c r="D139" s="215" t="s">
        <v>562</v>
      </c>
      <c r="E139" s="250" t="str">
        <f>IF('様式４-設'!T48=0,"-",'様式４-設'!T48)</f>
        <v>-</v>
      </c>
    </row>
    <row r="140" spans="2:5" ht="15" customHeight="1">
      <c r="B140" s="1597"/>
      <c r="C140" s="119"/>
      <c r="D140" s="115" t="s">
        <v>563</v>
      </c>
      <c r="E140" s="248" t="str">
        <f>IF('様式４-設'!X48="■","済","-")</f>
        <v>-</v>
      </c>
    </row>
    <row r="141" spans="2:5" ht="15" customHeight="1">
      <c r="B141" s="1597"/>
      <c r="C141" s="118" t="s">
        <v>564</v>
      </c>
      <c r="D141" s="214" t="s">
        <v>560</v>
      </c>
      <c r="E141" s="248" t="str">
        <f>IF('様式４-設'!B49="","-",'様式４-設'!B49)</f>
        <v>-</v>
      </c>
    </row>
    <row r="142" spans="2:5" ht="15" customHeight="1">
      <c r="B142" s="1597"/>
      <c r="C142" s="120"/>
      <c r="D142" s="215" t="s">
        <v>561</v>
      </c>
      <c r="E142" s="247" t="str">
        <f>IF('様式４-設'!N49=0,"-",'様式４-設'!N49)</f>
        <v>-</v>
      </c>
    </row>
    <row r="143" spans="2:5" ht="15" customHeight="1">
      <c r="B143" s="1597"/>
      <c r="C143" s="120"/>
      <c r="D143" s="215" t="s">
        <v>562</v>
      </c>
      <c r="E143" s="250" t="str">
        <f>IF('様式４-設'!T49=0,"-",'様式４-設'!T49)</f>
        <v>-</v>
      </c>
    </row>
    <row r="144" spans="2:5" ht="15" customHeight="1">
      <c r="B144" s="1597"/>
      <c r="C144" s="119"/>
      <c r="D144" s="115" t="s">
        <v>563</v>
      </c>
      <c r="E144" s="248" t="str">
        <f>IF('様式４-設'!X49="■","済","-")</f>
        <v>-</v>
      </c>
    </row>
    <row r="145" spans="2:5" ht="15" customHeight="1">
      <c r="B145" s="1597"/>
      <c r="C145" s="118" t="s">
        <v>565</v>
      </c>
      <c r="D145" s="214" t="s">
        <v>560</v>
      </c>
      <c r="E145" s="248" t="str">
        <f>IF('様式４-設'!B50="","-",'様式４-設'!B50)</f>
        <v>-</v>
      </c>
    </row>
    <row r="146" spans="2:5" ht="15" customHeight="1">
      <c r="B146" s="1597"/>
      <c r="C146" s="120"/>
      <c r="D146" s="215" t="s">
        <v>561</v>
      </c>
      <c r="E146" s="247" t="str">
        <f>IF('様式４-設'!N50=0,"-",'様式４-設'!N50)</f>
        <v>-</v>
      </c>
    </row>
    <row r="147" spans="2:5" ht="15" customHeight="1">
      <c r="B147" s="1597"/>
      <c r="C147" s="120"/>
      <c r="D147" s="215" t="s">
        <v>562</v>
      </c>
      <c r="E147" s="250" t="str">
        <f>IF('様式４-設'!T50=0,"-",'様式４-設'!T50)</f>
        <v>-</v>
      </c>
    </row>
    <row r="148" spans="2:5" ht="15" customHeight="1">
      <c r="B148" s="1597"/>
      <c r="C148" s="119"/>
      <c r="D148" s="115" t="s">
        <v>563</v>
      </c>
      <c r="E148" s="248" t="str">
        <f>IF('様式４-設'!X50="■","済","-")</f>
        <v>-</v>
      </c>
    </row>
    <row r="149" spans="2:5" ht="15" customHeight="1">
      <c r="B149" s="1597"/>
      <c r="C149" s="118" t="s">
        <v>566</v>
      </c>
      <c r="D149" s="214" t="s">
        <v>560</v>
      </c>
      <c r="E149" s="248" t="str">
        <f>IF('様式４-設'!B51="","-",'様式４-設'!B51)</f>
        <v>-</v>
      </c>
    </row>
    <row r="150" spans="2:5" ht="15" customHeight="1">
      <c r="B150" s="1597"/>
      <c r="C150" s="120"/>
      <c r="D150" s="215" t="s">
        <v>561</v>
      </c>
      <c r="E150" s="247" t="str">
        <f>IF('様式４-設'!N51=0,"-",'様式４-設'!N51)</f>
        <v>-</v>
      </c>
    </row>
    <row r="151" spans="2:5" ht="15" customHeight="1">
      <c r="B151" s="1597"/>
      <c r="C151" s="120"/>
      <c r="D151" s="215" t="s">
        <v>562</v>
      </c>
      <c r="E151" s="250" t="str">
        <f>IF('様式４-設'!T51=0,"-",'様式４-設'!T51)</f>
        <v>-</v>
      </c>
    </row>
    <row r="152" spans="2:5" ht="15" customHeight="1" thickBot="1">
      <c r="B152" s="1597"/>
      <c r="C152" s="120"/>
      <c r="D152" s="149" t="s">
        <v>563</v>
      </c>
      <c r="E152" s="251" t="str">
        <f>IF('様式４-設'!X51="■","済","-")</f>
        <v>-</v>
      </c>
    </row>
    <row r="153" spans="2:5" ht="15" customHeight="1">
      <c r="B153" s="1598" t="s">
        <v>634</v>
      </c>
      <c r="C153" s="123" t="s">
        <v>569</v>
      </c>
      <c r="D153" s="216" t="s">
        <v>570</v>
      </c>
      <c r="E153" s="246" t="str">
        <f>IF('様式５-設'!M9=0,"-",'様式５-設'!M9)</f>
        <v>-</v>
      </c>
    </row>
    <row r="154" spans="2:5" ht="15" customHeight="1">
      <c r="B154" s="1599"/>
      <c r="C154" s="120"/>
      <c r="D154" s="234" t="s">
        <v>571</v>
      </c>
      <c r="E154" s="252" t="str">
        <f>IF('様式５-設'!I12=0,"-",'様式５-設'!I12)</f>
        <v>-</v>
      </c>
    </row>
    <row r="155" spans="2:5" ht="15" customHeight="1">
      <c r="B155" s="1599"/>
      <c r="C155" s="120"/>
      <c r="D155" s="234" t="s">
        <v>572</v>
      </c>
      <c r="E155" s="252" t="str">
        <f>IF('様式５-設'!P12=0,"-",'様式５-設'!P12)</f>
        <v>-</v>
      </c>
    </row>
    <row r="156" spans="2:5" ht="15" customHeight="1">
      <c r="B156" s="1599"/>
      <c r="C156" s="231" t="s">
        <v>573</v>
      </c>
      <c r="D156" s="115" t="s">
        <v>574</v>
      </c>
      <c r="E156" s="247" t="str">
        <f>IF('様式５-設'!J18="サービス付き高齢者向け住宅のみ","サ",IF('様式５-設'!J18="一般賃貸住宅のみ","般",IF('様式５-設'!J18="サービス付き高齢者向け住宅と一般賃貸住宅を含む","両","-")))</f>
        <v>-</v>
      </c>
    </row>
    <row r="157" spans="2:5" ht="15" customHeight="1">
      <c r="B157" s="1599"/>
      <c r="C157" s="120" t="s">
        <v>575</v>
      </c>
      <c r="D157" s="235" t="s">
        <v>576</v>
      </c>
      <c r="E157" s="253" t="str">
        <f>IF('様式５-設'!J27="","-",'様式５-設'!J27)</f>
        <v>-</v>
      </c>
    </row>
    <row r="158" spans="2:5" ht="15" customHeight="1">
      <c r="B158" s="1599"/>
      <c r="C158" s="120"/>
      <c r="D158" s="233" t="s">
        <v>574</v>
      </c>
      <c r="E158" s="253" t="str">
        <f>IF('様式５-設'!X27="サービス付き高齢者向け住宅","サ",IF('様式５-設'!X27="一般賃貸住宅","般","-"))</f>
        <v>-</v>
      </c>
    </row>
    <row r="159" spans="2:5" ht="15" customHeight="1">
      <c r="B159" s="1599"/>
      <c r="C159" s="120"/>
      <c r="D159" s="233" t="s">
        <v>584</v>
      </c>
      <c r="E159" s="253" t="str">
        <f>IF('様式５-設'!J28="情報提供システムHP","HP",IF('様式５-設'!J28="住宅情報誌","誌",IF('様式５-設'!J28="自社物件","自",IF('様式５-設'!J28="その他","他","-"))))</f>
        <v>-</v>
      </c>
    </row>
    <row r="160" spans="2:5" ht="15" customHeight="1">
      <c r="B160" s="1599"/>
      <c r="C160" s="120"/>
      <c r="D160" s="237" t="s">
        <v>582</v>
      </c>
      <c r="E160" s="254" t="str">
        <f>IF(E159="他",IF('様式５-設'!S28="","(内容記入なし)",'様式５-設'!S28),"-")</f>
        <v>-</v>
      </c>
    </row>
    <row r="161" spans="2:5" ht="15" customHeight="1">
      <c r="B161" s="1599"/>
      <c r="C161" s="120"/>
      <c r="D161" s="214" t="s">
        <v>577</v>
      </c>
      <c r="E161" s="247" t="str">
        <f>IF('様式５-設'!J29="","-",'様式５-設'!J29)</f>
        <v>-</v>
      </c>
    </row>
    <row r="162" spans="2:5" ht="15" customHeight="1">
      <c r="B162" s="1599"/>
      <c r="C162" s="120"/>
      <c r="D162" s="234" t="s">
        <v>578</v>
      </c>
      <c r="E162" s="255" t="str">
        <f>IF('様式５-設'!AD29=0,"-",'様式５-設'!AD29)</f>
        <v>-</v>
      </c>
    </row>
    <row r="163" spans="2:5" ht="15" customHeight="1">
      <c r="B163" s="1599"/>
      <c r="C163" s="120"/>
      <c r="D163" s="236" t="s">
        <v>579</v>
      </c>
      <c r="E163" s="256" t="str">
        <f>IF(AND(NOT('様式５-設'!J30=0),'様式５-設'!Q30&gt;0),DATE(LEFT('様式５-設'!J30,4),'様式５-設'!Q30,1),"-")</f>
        <v>-</v>
      </c>
    </row>
    <row r="164" spans="2:5" ht="15" customHeight="1">
      <c r="B164" s="1599"/>
      <c r="C164" s="120"/>
      <c r="D164" s="235" t="s">
        <v>580</v>
      </c>
      <c r="E164" s="253" t="str">
        <f>IF('様式５-設'!X30="","-",'様式５-設'!X30)</f>
        <v>-</v>
      </c>
    </row>
    <row r="165" spans="2:5" ht="15" customHeight="1">
      <c r="B165" s="1599"/>
      <c r="C165" s="120"/>
      <c r="D165" s="234" t="s">
        <v>570</v>
      </c>
      <c r="E165" s="253" t="str">
        <f>IF('様式５-設'!M32=0,"-",'様式５-設'!M32)</f>
        <v>-</v>
      </c>
    </row>
    <row r="166" spans="2:5" ht="15" customHeight="1">
      <c r="B166" s="1599"/>
      <c r="C166" s="120"/>
      <c r="D166" s="234" t="s">
        <v>571</v>
      </c>
      <c r="E166" s="252" t="str">
        <f>IF('様式５-設'!K35=0,"-",'様式５-設'!K35)</f>
        <v>-</v>
      </c>
    </row>
    <row r="167" spans="2:5" ht="15" customHeight="1">
      <c r="B167" s="1599"/>
      <c r="C167" s="120"/>
      <c r="D167" s="234" t="s">
        <v>581</v>
      </c>
      <c r="E167" s="252" t="str">
        <f>IF('様式５-設'!R35="","-",'様式５-設'!R35)</f>
        <v>-</v>
      </c>
    </row>
    <row r="168" spans="2:5" ht="15" customHeight="1">
      <c r="B168" s="1599"/>
      <c r="C168" s="118" t="s">
        <v>583</v>
      </c>
      <c r="D168" s="214" t="s">
        <v>576</v>
      </c>
      <c r="E168" s="247" t="str">
        <f>IF('様式５-設'!J37="","-",'様式５-設'!J37)</f>
        <v>-</v>
      </c>
    </row>
    <row r="169" spans="2:5" ht="15" customHeight="1">
      <c r="B169" s="1599"/>
      <c r="C169" s="120"/>
      <c r="D169" s="233" t="s">
        <v>574</v>
      </c>
      <c r="E169" s="253" t="str">
        <f>IF('様式５-設'!X37="サービス付き高齢者向け住宅","サ",IF('様式５-設'!X37="一般賃貸住宅","般","-"))</f>
        <v>-</v>
      </c>
    </row>
    <row r="170" spans="2:5" ht="15" customHeight="1">
      <c r="B170" s="1599"/>
      <c r="C170" s="120"/>
      <c r="D170" s="233" t="s">
        <v>584</v>
      </c>
      <c r="E170" s="253" t="str">
        <f>IF('様式５-設'!J38="情報提供システムHP","HP",IF('様式５-設'!J38="住宅情報誌","誌",IF('様式５-設'!J38="自社物件","自",IF('様式５-設'!J38="その他","他","-"))))</f>
        <v>-</v>
      </c>
    </row>
    <row r="171" spans="2:5" ht="15" customHeight="1">
      <c r="B171" s="1599"/>
      <c r="C171" s="120"/>
      <c r="D171" s="235" t="s">
        <v>582</v>
      </c>
      <c r="E171" s="253" t="str">
        <f>IF(E170="他",IF('様式５-設'!S38="","(内容記入なし)",'様式５-設'!S38),"-")</f>
        <v>-</v>
      </c>
    </row>
    <row r="172" spans="2:5" ht="15" customHeight="1">
      <c r="B172" s="1599"/>
      <c r="C172" s="120"/>
      <c r="D172" s="235" t="s">
        <v>577</v>
      </c>
      <c r="E172" s="253" t="str">
        <f>IF('様式５-設'!J39="","-",'様式５-設'!J39)</f>
        <v>-</v>
      </c>
    </row>
    <row r="173" spans="2:5" ht="15" customHeight="1">
      <c r="B173" s="1599"/>
      <c r="C173" s="120"/>
      <c r="D173" s="234" t="s">
        <v>578</v>
      </c>
      <c r="E173" s="255" t="str">
        <f>IF('様式５-設'!AD39=0,"-",'様式５-設'!AD39)</f>
        <v>-</v>
      </c>
    </row>
    <row r="174" spans="2:5" ht="15" customHeight="1">
      <c r="B174" s="1599"/>
      <c r="C174" s="120"/>
      <c r="D174" s="236" t="s">
        <v>579</v>
      </c>
      <c r="E174" s="256" t="str">
        <f>IF(AND(NOT('様式５-設'!J40=0),'様式５-設'!Q40&gt;0),DATE(LEFT('様式５-設'!J40,4),'様式５-設'!Q40,1),"-")</f>
        <v>-</v>
      </c>
    </row>
    <row r="175" spans="2:5" ht="15" customHeight="1">
      <c r="B175" s="1599"/>
      <c r="C175" s="120"/>
      <c r="D175" s="235" t="s">
        <v>580</v>
      </c>
      <c r="E175" s="253" t="str">
        <f>IF('様式５-設'!X40="","-",'様式５-設'!X40)</f>
        <v>-</v>
      </c>
    </row>
    <row r="176" spans="2:5" ht="15" customHeight="1">
      <c r="B176" s="1599"/>
      <c r="C176" s="120"/>
      <c r="D176" s="234" t="s">
        <v>570</v>
      </c>
      <c r="E176" s="253" t="str">
        <f>IF('様式５-設'!M42=0,"-",'様式５-設'!M42)</f>
        <v>-</v>
      </c>
    </row>
    <row r="177" spans="2:5" ht="15" customHeight="1">
      <c r="B177" s="1599"/>
      <c r="C177" s="120"/>
      <c r="D177" s="234" t="s">
        <v>571</v>
      </c>
      <c r="E177" s="252" t="str">
        <f>IF('様式５-設'!K45=0,"-",'様式５-設'!K45)</f>
        <v>-</v>
      </c>
    </row>
    <row r="178" spans="2:5" ht="15" customHeight="1">
      <c r="B178" s="1599"/>
      <c r="C178" s="120"/>
      <c r="D178" s="234" t="s">
        <v>581</v>
      </c>
      <c r="E178" s="252" t="str">
        <f>IF('様式５-設'!R45="","-",'様式５-設'!R45)</f>
        <v>-</v>
      </c>
    </row>
    <row r="179" spans="2:5" ht="15" customHeight="1">
      <c r="B179" s="238"/>
      <c r="C179" s="118" t="s">
        <v>585</v>
      </c>
      <c r="D179" s="214" t="s">
        <v>576</v>
      </c>
      <c r="E179" s="247" t="str">
        <f>IF('様式５-設'!J47="","-",'様式５-設'!J47)</f>
        <v>-</v>
      </c>
    </row>
    <row r="180" spans="2:5" ht="15" customHeight="1">
      <c r="B180" s="238"/>
      <c r="C180" s="120"/>
      <c r="D180" s="233" t="s">
        <v>574</v>
      </c>
      <c r="E180" s="253" t="str">
        <f>IF('様式５-設'!X47="サービス付き高齢者向け住宅","サ",IF('様式５-設'!X47="一般賃貸住宅","般","-"))</f>
        <v>-</v>
      </c>
    </row>
    <row r="181" spans="2:5" ht="15" customHeight="1">
      <c r="B181" s="238"/>
      <c r="C181" s="120"/>
      <c r="D181" s="233" t="s">
        <v>584</v>
      </c>
      <c r="E181" s="253" t="str">
        <f>IF('様式５-設'!J48="情報提供システムHP","HP",IF('様式５-設'!J48="住宅情報誌","誌",IF('様式５-設'!J48="自社物件","自",IF('様式５-設'!J48="その他","他","-"))))</f>
        <v>-</v>
      </c>
    </row>
    <row r="182" spans="2:5" ht="15" customHeight="1">
      <c r="B182" s="238"/>
      <c r="C182" s="120"/>
      <c r="D182" s="235" t="s">
        <v>582</v>
      </c>
      <c r="E182" s="253" t="str">
        <f>IF(E181="他",IF('様式５-設'!S48="","(内容記入なし)",'様式５-設'!S48),"-")</f>
        <v>-</v>
      </c>
    </row>
    <row r="183" spans="2:5" ht="15" customHeight="1">
      <c r="B183" s="238"/>
      <c r="C183" s="120"/>
      <c r="D183" s="235" t="s">
        <v>577</v>
      </c>
      <c r="E183" s="253" t="str">
        <f>IF('様式５-設'!J49="","-",'様式５-設'!J49)</f>
        <v>-</v>
      </c>
    </row>
    <row r="184" spans="2:5" ht="15" customHeight="1">
      <c r="B184" s="238"/>
      <c r="C184" s="120"/>
      <c r="D184" s="234" t="s">
        <v>578</v>
      </c>
      <c r="E184" s="255" t="str">
        <f>IF('様式５-設'!AD49=0,"-",'様式５-設'!AD49)</f>
        <v>-</v>
      </c>
    </row>
    <row r="185" spans="2:5" ht="15" customHeight="1">
      <c r="B185" s="238"/>
      <c r="C185" s="120"/>
      <c r="D185" s="236" t="s">
        <v>579</v>
      </c>
      <c r="E185" s="256" t="str">
        <f>IF(AND(NOT('様式５-設'!J50=0),'様式５-設'!Q50&gt;0),DATE(LEFT('様式５-設'!J50,4),'様式５-設'!Q50,1),"-")</f>
        <v>-</v>
      </c>
    </row>
    <row r="186" spans="2:5" ht="15" customHeight="1">
      <c r="B186" s="238"/>
      <c r="C186" s="120"/>
      <c r="D186" s="235" t="s">
        <v>580</v>
      </c>
      <c r="E186" s="253" t="str">
        <f>IF('様式５-設'!X50="","-",'様式５-設'!X50)</f>
        <v>-</v>
      </c>
    </row>
    <row r="187" spans="2:5" ht="15" customHeight="1">
      <c r="B187" s="238"/>
      <c r="C187" s="120"/>
      <c r="D187" s="234" t="s">
        <v>570</v>
      </c>
      <c r="E187" s="253" t="str">
        <f>IF('様式５-設'!M52=0,"-",'様式５-設'!M52)</f>
        <v>-</v>
      </c>
    </row>
    <row r="188" spans="2:5" ht="15" customHeight="1">
      <c r="B188" s="238"/>
      <c r="C188" s="120"/>
      <c r="D188" s="234" t="s">
        <v>571</v>
      </c>
      <c r="E188" s="252" t="str">
        <f>IF('様式５-設'!K55=0,"-",'様式５-設'!K55)</f>
        <v>-</v>
      </c>
    </row>
    <row r="189" spans="2:5" ht="15" customHeight="1" thickBot="1">
      <c r="B189" s="238"/>
      <c r="C189" s="120"/>
      <c r="D189" s="234" t="s">
        <v>581</v>
      </c>
      <c r="E189" s="252" t="str">
        <f>IF('様式５-設'!R55="","-",'様式５-設'!R55)</f>
        <v>-</v>
      </c>
    </row>
    <row r="190" spans="2:5" ht="15" customHeight="1">
      <c r="B190" s="1593" t="s">
        <v>112</v>
      </c>
      <c r="C190" s="123" t="s">
        <v>108</v>
      </c>
      <c r="D190" s="124" t="s">
        <v>111</v>
      </c>
      <c r="E190" s="257" t="str">
        <f>IF('発注先の妥当性説明書'!C15&amp;'発注先の妥当性説明書'!C31="■□","無",IF('発注先の妥当性説明書'!C15&amp;'発注先の妥当性説明書'!C31="□■","有","-"))</f>
        <v>-</v>
      </c>
    </row>
    <row r="191" spans="2:5" ht="15" customHeight="1">
      <c r="B191" s="1594"/>
      <c r="C191" s="120"/>
      <c r="D191" s="114" t="s">
        <v>109</v>
      </c>
      <c r="E191" s="241" t="str">
        <f>IF('発注先の妥当性説明書'!C15="■",IF('発注先の妥当性説明書'!H26=0,"（発注先不明）",'発注先の妥当性説明書'!H26),IF('発注先の妥当性説明書'!C31="■",IF('発注先の妥当性説明書'!H41=0,"（発注先不明）",'発注先の妥当性説明書'!H41),"-"))</f>
        <v>-</v>
      </c>
    </row>
    <row r="192" spans="2:5" ht="15" customHeight="1">
      <c r="B192" s="1594"/>
      <c r="C192" s="120"/>
      <c r="D192" s="114" t="s">
        <v>110</v>
      </c>
      <c r="E192" s="241" t="str">
        <f>IF('発注先の妥当性説明書'!C31="■",IF('発注先の妥当性説明書'!H43="","(比較不明)",'発注先の妥当性説明書'!H43),"-")</f>
        <v>-</v>
      </c>
    </row>
    <row r="193" spans="2:5" ht="15" customHeight="1">
      <c r="B193" s="1594"/>
      <c r="C193" s="120"/>
      <c r="D193" s="125" t="s">
        <v>113</v>
      </c>
      <c r="E193" s="258" t="str">
        <f>IF('発注先の妥当性説明書'!C31="■",IF('発注先の妥当性説明書'!H45="","(比較不明)",'発注先の妥当性説明書'!H45),"-")</f>
        <v>-</v>
      </c>
    </row>
    <row r="194" spans="2:5" ht="15" customHeight="1" thickBot="1">
      <c r="B194" s="1595"/>
      <c r="C194" s="121"/>
      <c r="D194" s="116" t="s">
        <v>114</v>
      </c>
      <c r="E194" s="242" t="str">
        <f>IF('発注先の妥当性説明書'!C31="■",IF('発注先の妥当性説明書'!H33="","(説明なし)",'発注先の妥当性説明書'!H33),"-")</f>
        <v>-</v>
      </c>
    </row>
    <row r="195" spans="2:5" ht="15" customHeight="1">
      <c r="B195" s="155" t="s">
        <v>151</v>
      </c>
      <c r="C195" s="152" t="s">
        <v>152</v>
      </c>
      <c r="D195" s="124" t="s">
        <v>87</v>
      </c>
      <c r="E195" s="257" t="str">
        <f>IF(AND('共同事業届'!G28="■",'共同事業届'!J28="□"),"法",IF(AND('共同事業届'!G28="□",'共同事業届'!J28="■"),"個","-"))</f>
        <v>-</v>
      </c>
    </row>
    <row r="196" spans="2:5" ht="15" customHeight="1">
      <c r="B196" s="156"/>
      <c r="C196" s="153"/>
      <c r="D196" s="114" t="s">
        <v>88</v>
      </c>
      <c r="E196" s="241" t="str">
        <f>IF('共同事業届'!P24="","-",'共同事業届'!P24)</f>
        <v>-</v>
      </c>
    </row>
    <row r="197" spans="2:5" ht="15" customHeight="1">
      <c r="B197" s="156"/>
      <c r="C197" s="153"/>
      <c r="D197" s="114" t="s">
        <v>89</v>
      </c>
      <c r="E197" s="241" t="str">
        <f>IF('共同事業届'!P25="","-",'共同事業届'!P25)</f>
        <v>-</v>
      </c>
    </row>
    <row r="198" spans="2:5" ht="15" customHeight="1">
      <c r="B198" s="156"/>
      <c r="C198" s="153"/>
      <c r="D198" s="114" t="s">
        <v>90</v>
      </c>
      <c r="E198" s="241" t="str">
        <f>IF('共同事業届'!P26="","-",'共同事業届'!P26)</f>
        <v>-</v>
      </c>
    </row>
    <row r="199" spans="2:5" ht="15" customHeight="1">
      <c r="B199" s="156"/>
      <c r="C199" s="153"/>
      <c r="D199" s="114" t="s">
        <v>91</v>
      </c>
      <c r="E199" s="241" t="str">
        <f>IF('共同事業届'!Q27="","-",'共同事業届'!Q27)</f>
        <v>-</v>
      </c>
    </row>
    <row r="200" spans="2:5" ht="15" customHeight="1">
      <c r="B200" s="156"/>
      <c r="C200" s="153"/>
      <c r="D200" s="114" t="s">
        <v>92</v>
      </c>
      <c r="E200" s="241" t="str">
        <f>IF('共同事業届'!U27="","-",'共同事業届'!U27)</f>
        <v>-</v>
      </c>
    </row>
    <row r="201" spans="2:5" ht="15" customHeight="1">
      <c r="B201" s="156"/>
      <c r="C201" s="153"/>
      <c r="D201" s="114" t="s">
        <v>93</v>
      </c>
      <c r="E201" s="241" t="str">
        <f>IF('共同事業届'!P28="","-",'共同事業届'!P28)</f>
        <v>-</v>
      </c>
    </row>
    <row r="202" spans="2:5" ht="15" customHeight="1">
      <c r="B202" s="156"/>
      <c r="C202" s="151" t="s">
        <v>156</v>
      </c>
      <c r="D202" s="115" t="s">
        <v>87</v>
      </c>
      <c r="E202" s="241" t="str">
        <f>IF(AND('共同事業届'!G34="■",'共同事業届'!J34="□"),"法",IF(AND('共同事業届'!G34="□",'共同事業届'!J34="■"),"個","-"))</f>
        <v>-</v>
      </c>
    </row>
    <row r="203" spans="2:5" ht="15" customHeight="1">
      <c r="B203" s="156"/>
      <c r="C203" s="153"/>
      <c r="D203" s="114" t="s">
        <v>88</v>
      </c>
      <c r="E203" s="241" t="str">
        <f>IF('共同事業届'!P30="","-",'共同事業届'!P30)</f>
        <v>-</v>
      </c>
    </row>
    <row r="204" spans="2:5" ht="15" customHeight="1">
      <c r="B204" s="156"/>
      <c r="C204" s="153"/>
      <c r="D204" s="114" t="s">
        <v>89</v>
      </c>
      <c r="E204" s="241" t="str">
        <f>IF('共同事業届'!P31="","-",'共同事業届'!P31)</f>
        <v>-</v>
      </c>
    </row>
    <row r="205" spans="2:5" ht="15" customHeight="1">
      <c r="B205" s="156"/>
      <c r="C205" s="153"/>
      <c r="D205" s="114" t="s">
        <v>90</v>
      </c>
      <c r="E205" s="241" t="str">
        <f>IF('共同事業届'!P32="","-",'共同事業届'!P32)</f>
        <v>-</v>
      </c>
    </row>
    <row r="206" spans="2:5" ht="15" customHeight="1">
      <c r="B206" s="156"/>
      <c r="C206" s="153"/>
      <c r="D206" s="114" t="s">
        <v>91</v>
      </c>
      <c r="E206" s="241" t="str">
        <f>IF('共同事業届'!Q33="","-",'共同事業届'!Q33)</f>
        <v>-</v>
      </c>
    </row>
    <row r="207" spans="2:5" ht="15" customHeight="1">
      <c r="B207" s="156"/>
      <c r="C207" s="153"/>
      <c r="D207" s="114" t="s">
        <v>92</v>
      </c>
      <c r="E207" s="241" t="str">
        <f>IF('共同事業届'!U33="","-",'共同事業届'!U33)</f>
        <v>-</v>
      </c>
    </row>
    <row r="208" spans="2:5" ht="15" customHeight="1">
      <c r="B208" s="156"/>
      <c r="C208" s="153"/>
      <c r="D208" s="114" t="s">
        <v>93</v>
      </c>
      <c r="E208" s="241" t="str">
        <f>IF('共同事業届'!P34="","-",'共同事業届'!P34)</f>
        <v>-</v>
      </c>
    </row>
    <row r="209" spans="2:5" ht="15" customHeight="1">
      <c r="B209" s="156"/>
      <c r="C209" s="158" t="s">
        <v>652</v>
      </c>
      <c r="D209" s="115" t="s">
        <v>87</v>
      </c>
      <c r="E209" s="241" t="str">
        <f>IF(AND('共同事業届'!G40="■",'共同事業届'!J40="□"),"法",IF(AND('共同事業届'!G40="□",'共同事業届'!J40="■"),"個","-"))</f>
        <v>-</v>
      </c>
    </row>
    <row r="210" spans="2:5" ht="15" customHeight="1">
      <c r="B210" s="156"/>
      <c r="C210" s="153"/>
      <c r="D210" s="114" t="s">
        <v>88</v>
      </c>
      <c r="E210" s="241" t="str">
        <f>IF('共同事業届'!P36="","-",'共同事業届'!P36)</f>
        <v>-</v>
      </c>
    </row>
    <row r="211" spans="2:5" ht="15" customHeight="1">
      <c r="B211" s="156"/>
      <c r="C211" s="153"/>
      <c r="D211" s="114" t="s">
        <v>89</v>
      </c>
      <c r="E211" s="241" t="str">
        <f>IF('共同事業届'!P37="","-",'共同事業届'!P37)</f>
        <v>-</v>
      </c>
    </row>
    <row r="212" spans="2:5" ht="15" customHeight="1">
      <c r="B212" s="156"/>
      <c r="C212" s="153"/>
      <c r="D212" s="114" t="s">
        <v>90</v>
      </c>
      <c r="E212" s="241" t="str">
        <f>IF('共同事業届'!P38="","-",'共同事業届'!P38)</f>
        <v>-</v>
      </c>
    </row>
    <row r="213" spans="2:5" ht="15" customHeight="1">
      <c r="B213" s="156"/>
      <c r="C213" s="153"/>
      <c r="D213" s="114" t="s">
        <v>91</v>
      </c>
      <c r="E213" s="241" t="str">
        <f>IF('共同事業届'!Q39="","-",'共同事業届'!Q39)</f>
        <v>-</v>
      </c>
    </row>
    <row r="214" spans="2:5" ht="15" customHeight="1">
      <c r="B214" s="156"/>
      <c r="C214" s="153"/>
      <c r="D214" s="114" t="s">
        <v>92</v>
      </c>
      <c r="E214" s="241" t="str">
        <f>IF('共同事業届'!U39="","-",'共同事業届'!U39)</f>
        <v>-</v>
      </c>
    </row>
    <row r="215" spans="2:5" ht="15" customHeight="1" thickBot="1">
      <c r="B215" s="157"/>
      <c r="C215" s="154"/>
      <c r="D215" s="116" t="s">
        <v>93</v>
      </c>
      <c r="E215" s="242" t="str">
        <f>IF('共同事業届'!P40="","-",'共同事業届'!P40)</f>
        <v>-</v>
      </c>
    </row>
  </sheetData>
  <sheetProtection/>
  <mergeCells count="4">
    <mergeCell ref="B3:B29"/>
    <mergeCell ref="B190:B194"/>
    <mergeCell ref="B110:B152"/>
    <mergeCell ref="B153:B178"/>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Z52"/>
  <sheetViews>
    <sheetView showGridLines="0" view="pageBreakPreview" zoomScaleSheetLayoutView="100" zoomScalePageLayoutView="0" workbookViewId="0" topLeftCell="A1">
      <selection activeCell="M14" sqref="M14:AJ14"/>
    </sheetView>
  </sheetViews>
  <sheetFormatPr defaultColWidth="12.00390625" defaultRowHeight="15"/>
  <cols>
    <col min="1" max="1" width="0.71875" style="26" customWidth="1"/>
    <col min="2" max="2" width="2.421875" style="26" customWidth="1"/>
    <col min="3" max="3" width="7.57421875" style="26" customWidth="1"/>
    <col min="4" max="6" width="1.421875" style="26" customWidth="1"/>
    <col min="7" max="8" width="2.421875" style="26" customWidth="1"/>
    <col min="9" max="9" width="2.8515625" style="26" customWidth="1"/>
    <col min="10" max="26" width="2.421875" style="26" customWidth="1"/>
    <col min="27" max="27" width="4.140625" style="26" customWidth="1"/>
    <col min="28" max="28" width="3.28125" style="26" customWidth="1"/>
    <col min="29" max="30" width="2.421875" style="26" customWidth="1"/>
    <col min="31" max="31" width="2.8515625" style="26" customWidth="1"/>
    <col min="32" max="32" width="2.421875" style="26" customWidth="1"/>
    <col min="33" max="33" width="2.8515625" style="26" customWidth="1"/>
    <col min="34" max="34" width="2.421875" style="26" customWidth="1"/>
    <col min="35" max="35" width="2.8515625" style="26" customWidth="1"/>
    <col min="36" max="36" width="2.00390625" style="26" customWidth="1"/>
    <col min="37" max="37" width="1.421875" style="26" customWidth="1"/>
    <col min="38" max="40" width="2.421875" style="26" customWidth="1"/>
    <col min="41" max="41" width="2.57421875" style="26" customWidth="1"/>
    <col min="42" max="42" width="8.57421875" style="26" customWidth="1"/>
    <col min="43" max="46" width="2.421875" style="26" customWidth="1"/>
    <col min="47" max="51" width="12.00390625" style="26" customWidth="1"/>
    <col min="52" max="52" width="2.421875" style="26" customWidth="1"/>
    <col min="53" max="78" width="5.8515625" style="26" hidden="1" customWidth="1"/>
    <col min="79" max="86" width="12.00390625" style="26" hidden="1" customWidth="1"/>
    <col min="87" max="110" width="12.00390625" style="26" customWidth="1"/>
    <col min="111" max="16384" width="12.00390625" style="26" customWidth="1"/>
  </cols>
  <sheetData>
    <row r="1" spans="5:38" ht="11.25" customHeight="1">
      <c r="E1" s="27"/>
      <c r="F1" s="28"/>
      <c r="G1" s="28"/>
      <c r="H1" s="28"/>
      <c r="I1" s="28"/>
      <c r="AK1" s="265" t="s">
        <v>170</v>
      </c>
      <c r="AL1" s="29"/>
    </row>
    <row r="2" spans="5:78" ht="15" customHeight="1">
      <c r="E2" s="30"/>
      <c r="F2" s="31"/>
      <c r="G2" s="31"/>
      <c r="H2" s="31"/>
      <c r="I2" s="31"/>
      <c r="J2" s="31"/>
      <c r="K2" s="31"/>
      <c r="L2" s="31"/>
      <c r="M2" s="31"/>
      <c r="N2" s="31"/>
      <c r="O2" s="31"/>
      <c r="P2" s="31"/>
      <c r="Q2" s="31"/>
      <c r="R2" s="31"/>
      <c r="S2" s="31"/>
      <c r="T2" s="31"/>
      <c r="U2" s="31"/>
      <c r="V2" s="31"/>
      <c r="W2" s="31"/>
      <c r="X2" s="31"/>
      <c r="Y2" s="31"/>
      <c r="Z2" s="31"/>
      <c r="AA2" s="688" t="s">
        <v>221</v>
      </c>
      <c r="AB2" s="688"/>
      <c r="AC2" s="689"/>
      <c r="AD2" s="690"/>
      <c r="AE2" s="690"/>
      <c r="AF2" s="556" t="s">
        <v>43</v>
      </c>
      <c r="AG2" s="600"/>
      <c r="AH2" s="32" t="s">
        <v>44</v>
      </c>
      <c r="AI2" s="600"/>
      <c r="AJ2" s="31" t="s">
        <v>116</v>
      </c>
      <c r="AK2" s="33"/>
      <c r="BA2" s="34" t="s">
        <v>222</v>
      </c>
      <c r="BB2" s="35" t="s">
        <v>223</v>
      </c>
      <c r="BC2" s="35"/>
      <c r="BD2" s="35" t="s">
        <v>224</v>
      </c>
      <c r="BE2" s="35" t="s">
        <v>224</v>
      </c>
      <c r="BF2" s="35"/>
      <c r="BG2" s="35"/>
      <c r="BH2" s="35"/>
      <c r="BI2" s="35"/>
      <c r="BJ2" s="35"/>
      <c r="BK2" s="35"/>
      <c r="BL2" s="35" t="s">
        <v>225</v>
      </c>
      <c r="BM2" s="35"/>
      <c r="BN2" s="35"/>
      <c r="BO2" s="35"/>
      <c r="BP2" s="35"/>
      <c r="BQ2" s="35"/>
      <c r="BR2" s="35"/>
      <c r="BS2" s="35"/>
      <c r="BT2" s="35" t="s">
        <v>226</v>
      </c>
      <c r="BU2" s="35"/>
      <c r="BV2" s="35"/>
      <c r="BW2" s="35"/>
      <c r="BX2" s="35"/>
      <c r="BY2" s="35"/>
      <c r="BZ2" s="36"/>
    </row>
    <row r="3" spans="5:78" ht="15" customHeight="1" thickBot="1">
      <c r="E3" s="37"/>
      <c r="F3" s="38" t="s">
        <v>117</v>
      </c>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9"/>
      <c r="AO3" s="126"/>
      <c r="BA3" s="40" t="s">
        <v>227</v>
      </c>
      <c r="BB3" s="41" t="s">
        <v>228</v>
      </c>
      <c r="BC3" s="41" t="s">
        <v>229</v>
      </c>
      <c r="BD3" s="41" t="s">
        <v>230</v>
      </c>
      <c r="BE3" s="41" t="s">
        <v>124</v>
      </c>
      <c r="BF3" s="41" t="s">
        <v>231</v>
      </c>
      <c r="BG3" s="41" t="s">
        <v>126</v>
      </c>
      <c r="BH3" s="41" t="s">
        <v>232</v>
      </c>
      <c r="BI3" s="41" t="s">
        <v>127</v>
      </c>
      <c r="BJ3" s="41" t="s">
        <v>131</v>
      </c>
      <c r="BK3" s="41" t="s">
        <v>233</v>
      </c>
      <c r="BL3" s="41" t="s">
        <v>230</v>
      </c>
      <c r="BM3" s="41" t="s">
        <v>234</v>
      </c>
      <c r="BN3" s="41" t="s">
        <v>124</v>
      </c>
      <c r="BO3" s="41" t="s">
        <v>231</v>
      </c>
      <c r="BP3" s="41" t="s">
        <v>126</v>
      </c>
      <c r="BQ3" s="41" t="s">
        <v>32</v>
      </c>
      <c r="BR3" s="41" t="s">
        <v>127</v>
      </c>
      <c r="BS3" s="41" t="s">
        <v>131</v>
      </c>
      <c r="BT3" s="41" t="s">
        <v>124</v>
      </c>
      <c r="BU3" s="41" t="s">
        <v>231</v>
      </c>
      <c r="BV3" s="41" t="s">
        <v>126</v>
      </c>
      <c r="BW3" s="41" t="s">
        <v>32</v>
      </c>
      <c r="BX3" s="41" t="s">
        <v>127</v>
      </c>
      <c r="BY3" s="41" t="s">
        <v>131</v>
      </c>
      <c r="BZ3" s="42" t="s">
        <v>235</v>
      </c>
    </row>
    <row r="4" spans="5:78" ht="12" customHeight="1" thickBot="1">
      <c r="E4" s="37"/>
      <c r="F4" s="43"/>
      <c r="G4" s="43"/>
      <c r="H4" s="43"/>
      <c r="I4" s="43"/>
      <c r="J4" s="44"/>
      <c r="K4" s="44"/>
      <c r="L4" s="44"/>
      <c r="M4" s="38"/>
      <c r="N4" s="38"/>
      <c r="O4" s="38"/>
      <c r="P4" s="38"/>
      <c r="Q4" s="38"/>
      <c r="R4" s="38"/>
      <c r="S4" s="38"/>
      <c r="T4" s="38"/>
      <c r="U4" s="38"/>
      <c r="V4" s="38"/>
      <c r="W4" s="38"/>
      <c r="X4" s="38"/>
      <c r="Y4" s="38"/>
      <c r="Z4" s="38"/>
      <c r="AA4" s="38"/>
      <c r="AB4" s="38"/>
      <c r="AC4" s="38"/>
      <c r="AD4" s="38"/>
      <c r="AE4" s="38"/>
      <c r="AF4" s="38"/>
      <c r="AG4" s="38"/>
      <c r="AH4" s="38"/>
      <c r="AI4" s="38"/>
      <c r="AJ4" s="38"/>
      <c r="AK4" s="39"/>
      <c r="AO4" s="691" t="s">
        <v>838</v>
      </c>
      <c r="AP4" s="692"/>
      <c r="BA4" s="426" t="s">
        <v>33</v>
      </c>
      <c r="BB4" s="45" t="s">
        <v>34</v>
      </c>
      <c r="BC4" s="45" t="s">
        <v>33</v>
      </c>
      <c r="BD4" s="45" t="s">
        <v>33</v>
      </c>
      <c r="BE4" s="45" t="s">
        <v>33</v>
      </c>
      <c r="BF4" s="45" t="s">
        <v>33</v>
      </c>
      <c r="BG4" s="45" t="s">
        <v>33</v>
      </c>
      <c r="BH4" s="45" t="s">
        <v>33</v>
      </c>
      <c r="BI4" s="45" t="s">
        <v>33</v>
      </c>
      <c r="BJ4" s="45" t="s">
        <v>33</v>
      </c>
      <c r="BK4" s="45" t="s">
        <v>33</v>
      </c>
      <c r="BL4" s="45" t="s">
        <v>33</v>
      </c>
      <c r="BM4" s="45" t="s">
        <v>35</v>
      </c>
      <c r="BN4" s="45" t="s">
        <v>33</v>
      </c>
      <c r="BO4" s="45" t="s">
        <v>33</v>
      </c>
      <c r="BP4" s="45" t="s">
        <v>33</v>
      </c>
      <c r="BQ4" s="45" t="s">
        <v>33</v>
      </c>
      <c r="BR4" s="45" t="s">
        <v>33</v>
      </c>
      <c r="BS4" s="45" t="s">
        <v>33</v>
      </c>
      <c r="BT4" s="45" t="s">
        <v>33</v>
      </c>
      <c r="BU4" s="45" t="s">
        <v>33</v>
      </c>
      <c r="BV4" s="45" t="s">
        <v>33</v>
      </c>
      <c r="BW4" s="45" t="s">
        <v>33</v>
      </c>
      <c r="BX4" s="45" t="s">
        <v>33</v>
      </c>
      <c r="BY4" s="45" t="s">
        <v>33</v>
      </c>
      <c r="BZ4" s="46" t="s">
        <v>33</v>
      </c>
    </row>
    <row r="5" spans="5:37" ht="15" customHeight="1">
      <c r="E5" s="47"/>
      <c r="F5" s="693" t="s">
        <v>834</v>
      </c>
      <c r="G5" s="693"/>
      <c r="H5" s="693"/>
      <c r="I5" s="693"/>
      <c r="J5" s="693"/>
      <c r="K5" s="693"/>
      <c r="L5" s="693"/>
      <c r="M5" s="693"/>
      <c r="N5" s="693"/>
      <c r="O5" s="693"/>
      <c r="P5" s="693"/>
      <c r="Q5" s="693"/>
      <c r="R5" s="693"/>
      <c r="S5" s="693"/>
      <c r="T5" s="693"/>
      <c r="U5" s="693"/>
      <c r="V5" s="693"/>
      <c r="W5" s="693"/>
      <c r="X5" s="693"/>
      <c r="Y5" s="693"/>
      <c r="Z5" s="693"/>
      <c r="AA5" s="693"/>
      <c r="AB5" s="693"/>
      <c r="AC5" s="693"/>
      <c r="AD5" s="693"/>
      <c r="AE5" s="693"/>
      <c r="AF5" s="693"/>
      <c r="AG5" s="693"/>
      <c r="AH5" s="693"/>
      <c r="AI5" s="693"/>
      <c r="AJ5" s="693"/>
      <c r="AK5" s="39"/>
    </row>
    <row r="6" spans="5:37" ht="7.5" customHeight="1">
      <c r="E6" s="47"/>
      <c r="F6" s="693"/>
      <c r="G6" s="693"/>
      <c r="H6" s="693"/>
      <c r="I6" s="693"/>
      <c r="J6" s="693"/>
      <c r="K6" s="693"/>
      <c r="L6" s="693"/>
      <c r="M6" s="693"/>
      <c r="N6" s="693"/>
      <c r="O6" s="693"/>
      <c r="P6" s="693"/>
      <c r="Q6" s="693"/>
      <c r="R6" s="693"/>
      <c r="S6" s="693"/>
      <c r="T6" s="693"/>
      <c r="U6" s="693"/>
      <c r="V6" s="693"/>
      <c r="W6" s="693"/>
      <c r="X6" s="693"/>
      <c r="Y6" s="693"/>
      <c r="Z6" s="693"/>
      <c r="AA6" s="693"/>
      <c r="AB6" s="693"/>
      <c r="AC6" s="693"/>
      <c r="AD6" s="693"/>
      <c r="AE6" s="693"/>
      <c r="AF6" s="693"/>
      <c r="AG6" s="693"/>
      <c r="AH6" s="693"/>
      <c r="AI6" s="693"/>
      <c r="AJ6" s="693"/>
      <c r="AK6" s="39"/>
    </row>
    <row r="7" spans="5:37" ht="30" customHeight="1">
      <c r="E7" s="47"/>
      <c r="F7" s="694" t="s">
        <v>245</v>
      </c>
      <c r="G7" s="695"/>
      <c r="H7" s="695"/>
      <c r="I7" s="695"/>
      <c r="J7" s="695"/>
      <c r="K7" s="695"/>
      <c r="L7" s="695"/>
      <c r="M7" s="695"/>
      <c r="N7" s="695"/>
      <c r="O7" s="695"/>
      <c r="P7" s="695"/>
      <c r="Q7" s="695"/>
      <c r="R7" s="695"/>
      <c r="S7" s="695"/>
      <c r="T7" s="695"/>
      <c r="U7" s="695"/>
      <c r="V7" s="695"/>
      <c r="W7" s="695"/>
      <c r="X7" s="695"/>
      <c r="Y7" s="695"/>
      <c r="Z7" s="695"/>
      <c r="AA7" s="695"/>
      <c r="AB7" s="695"/>
      <c r="AC7" s="695"/>
      <c r="AD7" s="695"/>
      <c r="AE7" s="695"/>
      <c r="AF7" s="695"/>
      <c r="AG7" s="695"/>
      <c r="AH7" s="695"/>
      <c r="AI7" s="695"/>
      <c r="AJ7" s="695"/>
      <c r="AK7" s="39"/>
    </row>
    <row r="8" spans="5:37" ht="7.5" customHeight="1">
      <c r="E8" s="47"/>
      <c r="F8" s="48"/>
      <c r="G8" s="49"/>
      <c r="H8" s="50"/>
      <c r="I8" s="49"/>
      <c r="J8" s="49"/>
      <c r="K8" s="49"/>
      <c r="L8" s="49"/>
      <c r="M8" s="48"/>
      <c r="N8" s="48"/>
      <c r="O8" s="48"/>
      <c r="P8" s="48"/>
      <c r="Q8" s="48"/>
      <c r="R8" s="48"/>
      <c r="S8" s="48"/>
      <c r="T8" s="48"/>
      <c r="U8" s="48"/>
      <c r="V8" s="48"/>
      <c r="W8" s="48"/>
      <c r="X8" s="48"/>
      <c r="Y8" s="48"/>
      <c r="Z8" s="48"/>
      <c r="AA8" s="48"/>
      <c r="AB8" s="48"/>
      <c r="AC8" s="48"/>
      <c r="AD8" s="48"/>
      <c r="AE8" s="48"/>
      <c r="AF8" s="48"/>
      <c r="AG8" s="48"/>
      <c r="AH8" s="48"/>
      <c r="AI8" s="48"/>
      <c r="AJ8" s="48"/>
      <c r="AK8" s="39"/>
    </row>
    <row r="9" spans="5:37" ht="48" customHeight="1">
      <c r="E9" s="47"/>
      <c r="G9" s="539"/>
      <c r="H9" s="696" t="s">
        <v>835</v>
      </c>
      <c r="I9" s="696"/>
      <c r="J9" s="696"/>
      <c r="K9" s="696"/>
      <c r="L9" s="696"/>
      <c r="M9" s="696"/>
      <c r="N9" s="696"/>
      <c r="O9" s="696"/>
      <c r="P9" s="696"/>
      <c r="Q9" s="696"/>
      <c r="R9" s="696"/>
      <c r="S9" s="696"/>
      <c r="T9" s="696"/>
      <c r="U9" s="696"/>
      <c r="V9" s="696"/>
      <c r="W9" s="696"/>
      <c r="X9" s="696"/>
      <c r="Y9" s="696"/>
      <c r="Z9" s="696"/>
      <c r="AA9" s="696"/>
      <c r="AB9" s="696"/>
      <c r="AC9" s="696"/>
      <c r="AD9" s="696"/>
      <c r="AE9" s="696"/>
      <c r="AF9" s="696"/>
      <c r="AG9" s="696"/>
      <c r="AH9" s="696"/>
      <c r="AI9" s="696"/>
      <c r="AJ9" s="539"/>
      <c r="AK9" s="39"/>
    </row>
    <row r="10" spans="5:41" ht="15" customHeight="1">
      <c r="E10" s="37"/>
      <c r="F10" s="697"/>
      <c r="G10" s="697"/>
      <c r="H10" s="697"/>
      <c r="I10" s="697"/>
      <c r="J10" s="697"/>
      <c r="K10" s="697"/>
      <c r="L10" s="697"/>
      <c r="M10" s="697"/>
      <c r="N10" s="697"/>
      <c r="O10" s="697"/>
      <c r="P10" s="697"/>
      <c r="Q10" s="697"/>
      <c r="R10" s="697"/>
      <c r="S10" s="697"/>
      <c r="T10" s="697"/>
      <c r="U10" s="697"/>
      <c r="V10" s="697"/>
      <c r="W10" s="697"/>
      <c r="X10" s="697"/>
      <c r="Y10" s="697"/>
      <c r="Z10" s="697"/>
      <c r="AA10" s="697"/>
      <c r="AB10" s="697"/>
      <c r="AC10" s="697"/>
      <c r="AD10" s="697"/>
      <c r="AE10" s="697"/>
      <c r="AF10" s="697"/>
      <c r="AG10" s="697"/>
      <c r="AH10" s="697"/>
      <c r="AI10" s="697"/>
      <c r="AJ10" s="697"/>
      <c r="AK10" s="39"/>
      <c r="AO10" s="51"/>
    </row>
    <row r="11" spans="5:37" ht="7.5" customHeight="1">
      <c r="E11" s="37"/>
      <c r="F11" s="50"/>
      <c r="G11" s="50"/>
      <c r="H11" s="50"/>
      <c r="I11" s="50"/>
      <c r="J11" s="49"/>
      <c r="K11" s="49"/>
      <c r="L11" s="49"/>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39"/>
    </row>
    <row r="12" spans="1:54" ht="24" customHeight="1">
      <c r="A12" s="52"/>
      <c r="B12" s="52"/>
      <c r="C12" s="52"/>
      <c r="D12" s="52"/>
      <c r="E12" s="37"/>
      <c r="F12" s="698" t="s">
        <v>120</v>
      </c>
      <c r="G12" s="698"/>
      <c r="H12" s="698"/>
      <c r="I12" s="698"/>
      <c r="J12" s="698"/>
      <c r="K12" s="698"/>
      <c r="L12" s="698"/>
      <c r="M12" s="699" t="s">
        <v>121</v>
      </c>
      <c r="N12" s="700"/>
      <c r="O12" s="700"/>
      <c r="P12" s="700"/>
      <c r="Q12" s="700"/>
      <c r="R12" s="700"/>
      <c r="S12" s="700"/>
      <c r="T12" s="700"/>
      <c r="U12" s="700"/>
      <c r="V12" s="700"/>
      <c r="W12" s="700"/>
      <c r="X12" s="700"/>
      <c r="Y12" s="700"/>
      <c r="Z12" s="700"/>
      <c r="AA12" s="700"/>
      <c r="AB12" s="700"/>
      <c r="AC12" s="700"/>
      <c r="AD12" s="700"/>
      <c r="AE12" s="700"/>
      <c r="AF12" s="700"/>
      <c r="AG12" s="700"/>
      <c r="AH12" s="700"/>
      <c r="AI12" s="700"/>
      <c r="AJ12" s="701"/>
      <c r="AK12" s="39"/>
      <c r="AL12" s="52"/>
      <c r="AM12" s="52"/>
      <c r="AN12" s="53"/>
      <c r="AO12" s="54"/>
      <c r="AP12" s="49"/>
      <c r="AQ12" s="52"/>
      <c r="AR12" s="52"/>
      <c r="AS12" s="52"/>
      <c r="AT12" s="52"/>
      <c r="AU12" s="52"/>
      <c r="AV12" s="52"/>
      <c r="AW12" s="52"/>
      <c r="AX12" s="52"/>
      <c r="AY12" s="52"/>
      <c r="AZ12" s="52"/>
      <c r="BA12" s="52"/>
      <c r="BB12" s="52"/>
    </row>
    <row r="13" spans="1:54" ht="24" customHeight="1">
      <c r="A13" s="52"/>
      <c r="B13" s="52"/>
      <c r="C13" s="52"/>
      <c r="D13" s="52"/>
      <c r="E13" s="37"/>
      <c r="F13" s="698" t="s">
        <v>122</v>
      </c>
      <c r="G13" s="698"/>
      <c r="H13" s="698"/>
      <c r="I13" s="698"/>
      <c r="J13" s="698"/>
      <c r="K13" s="698"/>
      <c r="L13" s="698"/>
      <c r="M13" s="699" t="s">
        <v>123</v>
      </c>
      <c r="N13" s="700"/>
      <c r="O13" s="700"/>
      <c r="P13" s="700"/>
      <c r="Q13" s="700"/>
      <c r="R13" s="700"/>
      <c r="S13" s="700"/>
      <c r="T13" s="700"/>
      <c r="U13" s="700"/>
      <c r="V13" s="700"/>
      <c r="W13" s="700"/>
      <c r="X13" s="700"/>
      <c r="Y13" s="700"/>
      <c r="Z13" s="700"/>
      <c r="AA13" s="700"/>
      <c r="AB13" s="700"/>
      <c r="AC13" s="700"/>
      <c r="AD13" s="700"/>
      <c r="AE13" s="700"/>
      <c r="AF13" s="700"/>
      <c r="AG13" s="700"/>
      <c r="AH13" s="700"/>
      <c r="AI13" s="700"/>
      <c r="AJ13" s="701"/>
      <c r="AK13" s="39"/>
      <c r="AL13" s="52"/>
      <c r="AM13" s="52"/>
      <c r="AN13" s="52"/>
      <c r="AO13" s="54"/>
      <c r="AP13" s="49"/>
      <c r="AQ13" s="52"/>
      <c r="AR13" s="52"/>
      <c r="AS13" s="52"/>
      <c r="AT13" s="52"/>
      <c r="AU13" s="52"/>
      <c r="AV13" s="52"/>
      <c r="AW13" s="52"/>
      <c r="AX13" s="52"/>
      <c r="AY13" s="52"/>
      <c r="AZ13" s="52"/>
      <c r="BA13" s="52"/>
      <c r="BB13" s="52"/>
    </row>
    <row r="14" spans="5:42" ht="34.5" customHeight="1">
      <c r="E14" s="37"/>
      <c r="F14" s="698" t="s">
        <v>38</v>
      </c>
      <c r="G14" s="698"/>
      <c r="H14" s="698"/>
      <c r="I14" s="698"/>
      <c r="J14" s="698"/>
      <c r="K14" s="698"/>
      <c r="L14" s="698"/>
      <c r="M14" s="738"/>
      <c r="N14" s="739"/>
      <c r="O14" s="739"/>
      <c r="P14" s="739"/>
      <c r="Q14" s="739"/>
      <c r="R14" s="739"/>
      <c r="S14" s="739"/>
      <c r="T14" s="739"/>
      <c r="U14" s="739"/>
      <c r="V14" s="739"/>
      <c r="W14" s="739"/>
      <c r="X14" s="739"/>
      <c r="Y14" s="739"/>
      <c r="Z14" s="739"/>
      <c r="AA14" s="739"/>
      <c r="AB14" s="739"/>
      <c r="AC14" s="739"/>
      <c r="AD14" s="739"/>
      <c r="AE14" s="739"/>
      <c r="AF14" s="739"/>
      <c r="AG14" s="739"/>
      <c r="AH14" s="739"/>
      <c r="AI14" s="739"/>
      <c r="AJ14" s="740"/>
      <c r="AK14" s="55"/>
      <c r="AO14" s="54"/>
      <c r="AP14" s="49"/>
    </row>
    <row r="15" spans="2:42" ht="18" customHeight="1">
      <c r="B15" s="48"/>
      <c r="C15" s="48"/>
      <c r="E15" s="37"/>
      <c r="F15" s="38"/>
      <c r="G15" s="38"/>
      <c r="H15" s="38"/>
      <c r="I15" s="38"/>
      <c r="J15" s="38"/>
      <c r="K15" s="38"/>
      <c r="L15" s="38"/>
      <c r="M15" s="741"/>
      <c r="N15" s="741"/>
      <c r="O15" s="741"/>
      <c r="P15" s="741"/>
      <c r="Q15" s="741"/>
      <c r="R15" s="741"/>
      <c r="S15" s="741"/>
      <c r="T15" s="741"/>
      <c r="U15" s="741"/>
      <c r="V15" s="741"/>
      <c r="W15" s="741"/>
      <c r="X15" s="741"/>
      <c r="Y15" s="741"/>
      <c r="Z15" s="741"/>
      <c r="AA15" s="741"/>
      <c r="AB15" s="741"/>
      <c r="AC15" s="741"/>
      <c r="AD15" s="741"/>
      <c r="AE15" s="741"/>
      <c r="AF15" s="741"/>
      <c r="AG15" s="741"/>
      <c r="AH15" s="741"/>
      <c r="AI15" s="741"/>
      <c r="AJ15" s="741"/>
      <c r="AK15" s="56"/>
      <c r="AL15" s="52"/>
      <c r="AO15" s="48"/>
      <c r="AP15" s="48"/>
    </row>
    <row r="16" spans="2:42" ht="31.5" customHeight="1">
      <c r="B16" s="702"/>
      <c r="C16" s="702"/>
      <c r="E16" s="37"/>
      <c r="F16" s="783" t="s">
        <v>657</v>
      </c>
      <c r="G16" s="784"/>
      <c r="H16" s="784"/>
      <c r="I16" s="784"/>
      <c r="J16" s="784"/>
      <c r="K16" s="784"/>
      <c r="L16" s="785"/>
      <c r="M16" s="703" t="s">
        <v>124</v>
      </c>
      <c r="N16" s="704"/>
      <c r="O16" s="705"/>
      <c r="P16" s="706"/>
      <c r="Q16" s="707"/>
      <c r="R16" s="707"/>
      <c r="S16" s="707"/>
      <c r="T16" s="707"/>
      <c r="U16" s="707"/>
      <c r="V16" s="707"/>
      <c r="W16" s="707"/>
      <c r="X16" s="707"/>
      <c r="Y16" s="707"/>
      <c r="Z16" s="707"/>
      <c r="AA16" s="707"/>
      <c r="AB16" s="707"/>
      <c r="AC16" s="707"/>
      <c r="AD16" s="707"/>
      <c r="AE16" s="708"/>
      <c r="AF16" s="709" t="s">
        <v>596</v>
      </c>
      <c r="AG16" s="710"/>
      <c r="AH16" s="710"/>
      <c r="AI16" s="710"/>
      <c r="AJ16" s="711"/>
      <c r="AK16" s="39"/>
      <c r="AO16" s="48"/>
      <c r="AP16" s="48"/>
    </row>
    <row r="17" spans="2:42" ht="24" customHeight="1">
      <c r="B17" s="544"/>
      <c r="C17" s="57"/>
      <c r="E17" s="37"/>
      <c r="F17" s="786"/>
      <c r="G17" s="787"/>
      <c r="H17" s="787"/>
      <c r="I17" s="787"/>
      <c r="J17" s="787"/>
      <c r="K17" s="787"/>
      <c r="L17" s="788"/>
      <c r="M17" s="718" t="s">
        <v>125</v>
      </c>
      <c r="N17" s="719"/>
      <c r="O17" s="720"/>
      <c r="P17" s="721"/>
      <c r="Q17" s="722"/>
      <c r="R17" s="722"/>
      <c r="S17" s="722"/>
      <c r="T17" s="722"/>
      <c r="U17" s="722"/>
      <c r="V17" s="722"/>
      <c r="W17" s="722"/>
      <c r="X17" s="722"/>
      <c r="Y17" s="722"/>
      <c r="Z17" s="722"/>
      <c r="AA17" s="722"/>
      <c r="AB17" s="722"/>
      <c r="AC17" s="722"/>
      <c r="AD17" s="722"/>
      <c r="AE17" s="723"/>
      <c r="AF17" s="712"/>
      <c r="AG17" s="713"/>
      <c r="AH17" s="713"/>
      <c r="AI17" s="713"/>
      <c r="AJ17" s="714"/>
      <c r="AK17" s="39"/>
      <c r="AO17" s="48"/>
      <c r="AP17" s="48"/>
    </row>
    <row r="18" spans="2:42" ht="24" customHeight="1">
      <c r="B18" s="544"/>
      <c r="C18" s="57"/>
      <c r="E18" s="47"/>
      <c r="F18" s="786"/>
      <c r="G18" s="787"/>
      <c r="H18" s="787"/>
      <c r="I18" s="787"/>
      <c r="J18" s="787"/>
      <c r="K18" s="787"/>
      <c r="L18" s="788"/>
      <c r="M18" s="724" t="s">
        <v>126</v>
      </c>
      <c r="N18" s="725"/>
      <c r="O18" s="726"/>
      <c r="P18" s="727"/>
      <c r="Q18" s="728"/>
      <c r="R18" s="728"/>
      <c r="S18" s="728"/>
      <c r="T18" s="728"/>
      <c r="U18" s="728"/>
      <c r="V18" s="728"/>
      <c r="W18" s="728"/>
      <c r="X18" s="728"/>
      <c r="Y18" s="728"/>
      <c r="Z18" s="728"/>
      <c r="AA18" s="728"/>
      <c r="AB18" s="728"/>
      <c r="AC18" s="728"/>
      <c r="AD18" s="728"/>
      <c r="AE18" s="729"/>
      <c r="AF18" s="715"/>
      <c r="AG18" s="716"/>
      <c r="AH18" s="716"/>
      <c r="AI18" s="716"/>
      <c r="AJ18" s="717"/>
      <c r="AK18" s="39"/>
      <c r="AO18" s="48"/>
      <c r="AP18" s="48"/>
    </row>
    <row r="19" spans="2:42" ht="42" customHeight="1">
      <c r="B19" s="544"/>
      <c r="C19" s="57"/>
      <c r="E19" s="47"/>
      <c r="F19" s="786"/>
      <c r="G19" s="787"/>
      <c r="H19" s="787"/>
      <c r="I19" s="787"/>
      <c r="J19" s="787"/>
      <c r="K19" s="787"/>
      <c r="L19" s="788"/>
      <c r="M19" s="730" t="s">
        <v>127</v>
      </c>
      <c r="N19" s="731"/>
      <c r="O19" s="732"/>
      <c r="P19" s="58" t="s">
        <v>232</v>
      </c>
      <c r="Q19" s="733"/>
      <c r="R19" s="733"/>
      <c r="S19" s="733"/>
      <c r="T19" s="734"/>
      <c r="U19" s="735"/>
      <c r="V19" s="736"/>
      <c r="W19" s="736"/>
      <c r="X19" s="736"/>
      <c r="Y19" s="736"/>
      <c r="Z19" s="736"/>
      <c r="AA19" s="736"/>
      <c r="AB19" s="736"/>
      <c r="AC19" s="736"/>
      <c r="AD19" s="736"/>
      <c r="AE19" s="736"/>
      <c r="AF19" s="736"/>
      <c r="AG19" s="736"/>
      <c r="AH19" s="736"/>
      <c r="AI19" s="736"/>
      <c r="AJ19" s="737"/>
      <c r="AK19" s="39"/>
      <c r="AO19" s="48"/>
      <c r="AP19" s="48"/>
    </row>
    <row r="20" spans="2:42" ht="19.5" customHeight="1">
      <c r="B20" s="743"/>
      <c r="C20" s="744"/>
      <c r="E20" s="37"/>
      <c r="F20" s="59"/>
      <c r="G20" s="60" t="s">
        <v>39</v>
      </c>
      <c r="H20" s="61" t="s">
        <v>129</v>
      </c>
      <c r="I20" s="61"/>
      <c r="J20" s="60" t="s">
        <v>39</v>
      </c>
      <c r="K20" s="61" t="s">
        <v>130</v>
      </c>
      <c r="L20" s="62"/>
      <c r="M20" s="724" t="s">
        <v>131</v>
      </c>
      <c r="N20" s="725"/>
      <c r="O20" s="726"/>
      <c r="P20" s="745"/>
      <c r="Q20" s="745"/>
      <c r="R20" s="745"/>
      <c r="S20" s="745"/>
      <c r="T20" s="745"/>
      <c r="U20" s="745"/>
      <c r="V20" s="745"/>
      <c r="W20" s="745"/>
      <c r="X20" s="745"/>
      <c r="Y20" s="745"/>
      <c r="Z20" s="745"/>
      <c r="AA20" s="745"/>
      <c r="AB20" s="745"/>
      <c r="AC20" s="745"/>
      <c r="AD20" s="745"/>
      <c r="AE20" s="745"/>
      <c r="AF20" s="745"/>
      <c r="AG20" s="745"/>
      <c r="AH20" s="745"/>
      <c r="AI20" s="745"/>
      <c r="AJ20" s="746"/>
      <c r="AK20" s="39"/>
      <c r="AO20" s="48"/>
      <c r="AP20" s="48"/>
    </row>
    <row r="21" spans="2:42" ht="18" customHeight="1">
      <c r="B21" s="743"/>
      <c r="C21" s="744"/>
      <c r="E21" s="37"/>
      <c r="F21" s="747" t="s">
        <v>658</v>
      </c>
      <c r="G21" s="748"/>
      <c r="H21" s="748"/>
      <c r="I21" s="748"/>
      <c r="J21" s="748"/>
      <c r="K21" s="748"/>
      <c r="L21" s="748"/>
      <c r="M21" s="748"/>
      <c r="N21" s="748"/>
      <c r="O21" s="749"/>
      <c r="P21" s="63" t="s">
        <v>39</v>
      </c>
      <c r="Q21" s="750" t="s">
        <v>236</v>
      </c>
      <c r="R21" s="750"/>
      <c r="S21" s="750"/>
      <c r="T21" s="750"/>
      <c r="U21" s="750"/>
      <c r="V21" s="750"/>
      <c r="W21" s="750"/>
      <c r="X21" s="63" t="s">
        <v>39</v>
      </c>
      <c r="Y21" s="750" t="s">
        <v>659</v>
      </c>
      <c r="Z21" s="750"/>
      <c r="AA21" s="750"/>
      <c r="AB21" s="750"/>
      <c r="AC21" s="750"/>
      <c r="AD21" s="750"/>
      <c r="AE21" s="750"/>
      <c r="AF21" s="750"/>
      <c r="AG21" s="750"/>
      <c r="AH21" s="750"/>
      <c r="AI21" s="750"/>
      <c r="AJ21" s="751"/>
      <c r="AK21" s="39"/>
      <c r="AO21" s="48"/>
      <c r="AP21" s="48"/>
    </row>
    <row r="22" spans="2:37" ht="15" customHeight="1">
      <c r="B22" s="743"/>
      <c r="C22" s="744"/>
      <c r="E22" s="37"/>
      <c r="F22" s="206" t="s">
        <v>35</v>
      </c>
      <c r="G22" s="206"/>
      <c r="H22" s="206"/>
      <c r="I22" s="206"/>
      <c r="J22" s="206"/>
      <c r="K22" s="206"/>
      <c r="L22" s="206"/>
      <c r="M22" s="752" t="s">
        <v>132</v>
      </c>
      <c r="N22" s="752"/>
      <c r="O22" s="752"/>
      <c r="P22" s="752"/>
      <c r="Q22" s="752"/>
      <c r="R22" s="752"/>
      <c r="S22" s="752"/>
      <c r="T22" s="752"/>
      <c r="U22" s="752"/>
      <c r="V22" s="752"/>
      <c r="W22" s="752"/>
      <c r="X22" s="752"/>
      <c r="Y22" s="752"/>
      <c r="Z22" s="752"/>
      <c r="AA22" s="752"/>
      <c r="AB22" s="752"/>
      <c r="AC22" s="752"/>
      <c r="AD22" s="752"/>
      <c r="AE22" s="752"/>
      <c r="AF22" s="752"/>
      <c r="AG22" s="752"/>
      <c r="AH22" s="752"/>
      <c r="AI22" s="752"/>
      <c r="AJ22" s="752"/>
      <c r="AK22" s="64"/>
    </row>
    <row r="23" spans="2:37" ht="15" customHeight="1">
      <c r="B23" s="743"/>
      <c r="C23" s="744"/>
      <c r="E23" s="37"/>
      <c r="F23" s="758" t="s">
        <v>237</v>
      </c>
      <c r="G23" s="759"/>
      <c r="H23" s="759"/>
      <c r="I23" s="759"/>
      <c r="J23" s="759"/>
      <c r="K23" s="759"/>
      <c r="L23" s="760"/>
      <c r="M23" s="207"/>
      <c r="N23" s="538" t="s">
        <v>39</v>
      </c>
      <c r="O23" s="764" t="s">
        <v>243</v>
      </c>
      <c r="P23" s="764"/>
      <c r="Q23" s="764"/>
      <c r="R23" s="764"/>
      <c r="S23" s="764"/>
      <c r="T23" s="764"/>
      <c r="U23" s="764"/>
      <c r="V23" s="764"/>
      <c r="W23" s="764"/>
      <c r="X23" s="764"/>
      <c r="Y23" s="764"/>
      <c r="Z23" s="764"/>
      <c r="AA23" s="764"/>
      <c r="AB23" s="764"/>
      <c r="AC23" s="764"/>
      <c r="AD23" s="764"/>
      <c r="AE23" s="764"/>
      <c r="AF23" s="764"/>
      <c r="AG23" s="764"/>
      <c r="AH23" s="764"/>
      <c r="AI23" s="764"/>
      <c r="AJ23" s="765"/>
      <c r="AK23" s="39"/>
    </row>
    <row r="24" spans="2:37" ht="31.5" customHeight="1">
      <c r="B24" s="743"/>
      <c r="C24" s="744"/>
      <c r="E24" s="37"/>
      <c r="F24" s="761"/>
      <c r="G24" s="762"/>
      <c r="H24" s="762"/>
      <c r="I24" s="762"/>
      <c r="J24" s="762"/>
      <c r="K24" s="762"/>
      <c r="L24" s="763"/>
      <c r="M24" s="703" t="s">
        <v>124</v>
      </c>
      <c r="N24" s="704"/>
      <c r="O24" s="705"/>
      <c r="P24" s="706"/>
      <c r="Q24" s="707"/>
      <c r="R24" s="707"/>
      <c r="S24" s="707"/>
      <c r="T24" s="707"/>
      <c r="U24" s="707"/>
      <c r="V24" s="707"/>
      <c r="W24" s="707"/>
      <c r="X24" s="707"/>
      <c r="Y24" s="707"/>
      <c r="Z24" s="707"/>
      <c r="AA24" s="707"/>
      <c r="AB24" s="707"/>
      <c r="AC24" s="707"/>
      <c r="AD24" s="707"/>
      <c r="AE24" s="708"/>
      <c r="AF24" s="709" t="s">
        <v>597</v>
      </c>
      <c r="AG24" s="710"/>
      <c r="AH24" s="710"/>
      <c r="AI24" s="710"/>
      <c r="AJ24" s="711"/>
      <c r="AK24" s="39"/>
    </row>
    <row r="25" spans="2:37" ht="24" customHeight="1">
      <c r="B25" s="743"/>
      <c r="C25" s="744"/>
      <c r="E25" s="37"/>
      <c r="F25" s="761"/>
      <c r="G25" s="762"/>
      <c r="H25" s="762"/>
      <c r="I25" s="762"/>
      <c r="J25" s="762"/>
      <c r="K25" s="762"/>
      <c r="L25" s="763"/>
      <c r="M25" s="718" t="s">
        <v>125</v>
      </c>
      <c r="N25" s="719"/>
      <c r="O25" s="720"/>
      <c r="P25" s="721"/>
      <c r="Q25" s="722"/>
      <c r="R25" s="722"/>
      <c r="S25" s="722"/>
      <c r="T25" s="722"/>
      <c r="U25" s="722"/>
      <c r="V25" s="722"/>
      <c r="W25" s="722"/>
      <c r="X25" s="722"/>
      <c r="Y25" s="722"/>
      <c r="Z25" s="722"/>
      <c r="AA25" s="722"/>
      <c r="AB25" s="722"/>
      <c r="AC25" s="722"/>
      <c r="AD25" s="722"/>
      <c r="AE25" s="723"/>
      <c r="AF25" s="712"/>
      <c r="AG25" s="713"/>
      <c r="AH25" s="713"/>
      <c r="AI25" s="713"/>
      <c r="AJ25" s="714"/>
      <c r="AK25" s="39"/>
    </row>
    <row r="26" spans="2:37" ht="24" customHeight="1">
      <c r="B26" s="742"/>
      <c r="C26" s="742"/>
      <c r="E26" s="208"/>
      <c r="F26" s="761"/>
      <c r="G26" s="762"/>
      <c r="H26" s="762"/>
      <c r="I26" s="762"/>
      <c r="J26" s="762"/>
      <c r="K26" s="762"/>
      <c r="L26" s="763"/>
      <c r="M26" s="724" t="s">
        <v>126</v>
      </c>
      <c r="N26" s="725"/>
      <c r="O26" s="726"/>
      <c r="P26" s="795"/>
      <c r="Q26" s="796"/>
      <c r="R26" s="796"/>
      <c r="S26" s="796"/>
      <c r="T26" s="796"/>
      <c r="U26" s="796"/>
      <c r="V26" s="796"/>
      <c r="W26" s="796"/>
      <c r="X26" s="796"/>
      <c r="Y26" s="796"/>
      <c r="Z26" s="796"/>
      <c r="AA26" s="796"/>
      <c r="AB26" s="796"/>
      <c r="AC26" s="796"/>
      <c r="AD26" s="796"/>
      <c r="AE26" s="797"/>
      <c r="AF26" s="715"/>
      <c r="AG26" s="716"/>
      <c r="AH26" s="716"/>
      <c r="AI26" s="716"/>
      <c r="AJ26" s="717"/>
      <c r="AK26" s="39"/>
    </row>
    <row r="27" spans="2:37" ht="42" customHeight="1">
      <c r="B27" s="742"/>
      <c r="C27" s="742"/>
      <c r="E27" s="47"/>
      <c r="F27" s="798" t="s">
        <v>35</v>
      </c>
      <c r="G27" s="799"/>
      <c r="H27" s="799"/>
      <c r="I27" s="799"/>
      <c r="J27" s="799"/>
      <c r="K27" s="799"/>
      <c r="L27" s="800"/>
      <c r="M27" s="730" t="s">
        <v>127</v>
      </c>
      <c r="N27" s="731"/>
      <c r="O27" s="732"/>
      <c r="P27" s="209" t="s">
        <v>232</v>
      </c>
      <c r="Q27" s="753"/>
      <c r="R27" s="753"/>
      <c r="S27" s="753"/>
      <c r="T27" s="754"/>
      <c r="U27" s="755"/>
      <c r="V27" s="756"/>
      <c r="W27" s="756"/>
      <c r="X27" s="756"/>
      <c r="Y27" s="756"/>
      <c r="Z27" s="756"/>
      <c r="AA27" s="756"/>
      <c r="AB27" s="756"/>
      <c r="AC27" s="756"/>
      <c r="AD27" s="756"/>
      <c r="AE27" s="756"/>
      <c r="AF27" s="756"/>
      <c r="AG27" s="756"/>
      <c r="AH27" s="756"/>
      <c r="AI27" s="756"/>
      <c r="AJ27" s="757"/>
      <c r="AK27" s="39"/>
    </row>
    <row r="28" spans="2:37" ht="19.5" customHeight="1">
      <c r="B28" s="742"/>
      <c r="C28" s="742"/>
      <c r="E28" s="37"/>
      <c r="F28" s="127"/>
      <c r="G28" s="128" t="s">
        <v>39</v>
      </c>
      <c r="H28" s="129" t="s">
        <v>129</v>
      </c>
      <c r="I28" s="129"/>
      <c r="J28" s="128" t="s">
        <v>39</v>
      </c>
      <c r="K28" s="129" t="s">
        <v>130</v>
      </c>
      <c r="L28" s="130"/>
      <c r="M28" s="724" t="s">
        <v>131</v>
      </c>
      <c r="N28" s="725"/>
      <c r="O28" s="726"/>
      <c r="P28" s="745"/>
      <c r="Q28" s="782"/>
      <c r="R28" s="782"/>
      <c r="S28" s="782"/>
      <c r="T28" s="782"/>
      <c r="U28" s="782"/>
      <c r="V28" s="782"/>
      <c r="W28" s="782"/>
      <c r="X28" s="782"/>
      <c r="Y28" s="782"/>
      <c r="Z28" s="782"/>
      <c r="AA28" s="782"/>
      <c r="AB28" s="782"/>
      <c r="AC28" s="782"/>
      <c r="AD28" s="782"/>
      <c r="AE28" s="782"/>
      <c r="AF28" s="782"/>
      <c r="AG28" s="782"/>
      <c r="AH28" s="782"/>
      <c r="AI28" s="782"/>
      <c r="AJ28" s="746"/>
      <c r="AK28" s="39"/>
    </row>
    <row r="29" spans="2:37" ht="27" customHeight="1">
      <c r="B29" s="742"/>
      <c r="C29" s="742"/>
      <c r="E29" s="37"/>
      <c r="F29" s="50"/>
      <c r="G29" s="50"/>
      <c r="H29" s="50"/>
      <c r="I29" s="50"/>
      <c r="J29" s="50"/>
      <c r="K29" s="49"/>
      <c r="L29" s="49"/>
      <c r="M29" s="752" t="s">
        <v>238</v>
      </c>
      <c r="N29" s="752"/>
      <c r="O29" s="752"/>
      <c r="P29" s="752"/>
      <c r="Q29" s="752"/>
      <c r="R29" s="752"/>
      <c r="S29" s="752"/>
      <c r="T29" s="752"/>
      <c r="U29" s="752"/>
      <c r="V29" s="752"/>
      <c r="W29" s="752"/>
      <c r="X29" s="752"/>
      <c r="Y29" s="752"/>
      <c r="Z29" s="752"/>
      <c r="AA29" s="752"/>
      <c r="AB29" s="752"/>
      <c r="AC29" s="752"/>
      <c r="AD29" s="752"/>
      <c r="AE29" s="752"/>
      <c r="AF29" s="752"/>
      <c r="AG29" s="752"/>
      <c r="AH29" s="752"/>
      <c r="AI29" s="752"/>
      <c r="AJ29" s="752"/>
      <c r="AK29" s="64"/>
    </row>
    <row r="30" spans="2:37" ht="24" customHeight="1">
      <c r="B30" s="766"/>
      <c r="C30" s="766"/>
      <c r="E30" s="37"/>
      <c r="F30" s="767" t="s">
        <v>239</v>
      </c>
      <c r="G30" s="768"/>
      <c r="H30" s="768"/>
      <c r="I30" s="768"/>
      <c r="J30" s="768"/>
      <c r="K30" s="768"/>
      <c r="L30" s="769"/>
      <c r="M30" s="703" t="s">
        <v>124</v>
      </c>
      <c r="N30" s="704"/>
      <c r="O30" s="705"/>
      <c r="P30" s="707"/>
      <c r="Q30" s="707"/>
      <c r="R30" s="707"/>
      <c r="S30" s="707"/>
      <c r="T30" s="707"/>
      <c r="U30" s="707"/>
      <c r="V30" s="707"/>
      <c r="W30" s="707"/>
      <c r="X30" s="707"/>
      <c r="Y30" s="707"/>
      <c r="Z30" s="707"/>
      <c r="AA30" s="707"/>
      <c r="AB30" s="707"/>
      <c r="AC30" s="707"/>
      <c r="AD30" s="707"/>
      <c r="AE30" s="707"/>
      <c r="AF30" s="707"/>
      <c r="AG30" s="707"/>
      <c r="AH30" s="707"/>
      <c r="AI30" s="707"/>
      <c r="AJ30" s="708"/>
      <c r="AK30" s="39"/>
    </row>
    <row r="31" spans="2:37" ht="24" customHeight="1">
      <c r="B31" s="766"/>
      <c r="C31" s="766"/>
      <c r="E31" s="37"/>
      <c r="F31" s="770"/>
      <c r="G31" s="771"/>
      <c r="H31" s="771"/>
      <c r="I31" s="771"/>
      <c r="J31" s="771"/>
      <c r="K31" s="771"/>
      <c r="L31" s="772"/>
      <c r="M31" s="718" t="s">
        <v>125</v>
      </c>
      <c r="N31" s="719"/>
      <c r="O31" s="720"/>
      <c r="P31" s="722"/>
      <c r="Q31" s="722"/>
      <c r="R31" s="722"/>
      <c r="S31" s="722"/>
      <c r="T31" s="722"/>
      <c r="U31" s="722"/>
      <c r="V31" s="722"/>
      <c r="W31" s="722"/>
      <c r="X31" s="722"/>
      <c r="Y31" s="722"/>
      <c r="Z31" s="722"/>
      <c r="AA31" s="722"/>
      <c r="AB31" s="722"/>
      <c r="AC31" s="722"/>
      <c r="AD31" s="722"/>
      <c r="AE31" s="722"/>
      <c r="AF31" s="722"/>
      <c r="AG31" s="722"/>
      <c r="AH31" s="722"/>
      <c r="AI31" s="722"/>
      <c r="AJ31" s="723"/>
      <c r="AK31" s="39"/>
    </row>
    <row r="32" spans="2:37" ht="12" customHeight="1">
      <c r="B32" s="766"/>
      <c r="C32" s="766"/>
      <c r="E32" s="210"/>
      <c r="F32" s="770"/>
      <c r="G32" s="771"/>
      <c r="H32" s="771"/>
      <c r="I32" s="771"/>
      <c r="J32" s="771"/>
      <c r="K32" s="771"/>
      <c r="L32" s="772"/>
      <c r="M32" s="776" t="s">
        <v>126</v>
      </c>
      <c r="N32" s="777"/>
      <c r="O32" s="778"/>
      <c r="P32" s="804" t="s">
        <v>240</v>
      </c>
      <c r="Q32" s="805"/>
      <c r="R32" s="806"/>
      <c r="S32" s="806"/>
      <c r="T32" s="806"/>
      <c r="U32" s="806"/>
      <c r="V32" s="806"/>
      <c r="W32" s="806"/>
      <c r="X32" s="806"/>
      <c r="Y32" s="806"/>
      <c r="Z32" s="806"/>
      <c r="AA32" s="806"/>
      <c r="AB32" s="806"/>
      <c r="AC32" s="806"/>
      <c r="AD32" s="806"/>
      <c r="AE32" s="806"/>
      <c r="AF32" s="806"/>
      <c r="AG32" s="806"/>
      <c r="AH32" s="806"/>
      <c r="AI32" s="806"/>
      <c r="AJ32" s="807"/>
      <c r="AK32" s="39"/>
    </row>
    <row r="33" spans="2:37" ht="24" customHeight="1">
      <c r="B33" s="766"/>
      <c r="C33" s="766"/>
      <c r="E33" s="37"/>
      <c r="F33" s="770"/>
      <c r="G33" s="771"/>
      <c r="H33" s="771"/>
      <c r="I33" s="771"/>
      <c r="J33" s="771"/>
      <c r="K33" s="771"/>
      <c r="L33" s="772"/>
      <c r="M33" s="779"/>
      <c r="N33" s="780"/>
      <c r="O33" s="781"/>
      <c r="P33" s="728"/>
      <c r="Q33" s="728"/>
      <c r="R33" s="728"/>
      <c r="S33" s="728"/>
      <c r="T33" s="728"/>
      <c r="U33" s="728"/>
      <c r="V33" s="728"/>
      <c r="W33" s="728"/>
      <c r="X33" s="728"/>
      <c r="Y33" s="728"/>
      <c r="Z33" s="728"/>
      <c r="AA33" s="728"/>
      <c r="AB33" s="728"/>
      <c r="AC33" s="728"/>
      <c r="AD33" s="728"/>
      <c r="AE33" s="728"/>
      <c r="AF33" s="728"/>
      <c r="AG33" s="728"/>
      <c r="AH33" s="728"/>
      <c r="AI33" s="728"/>
      <c r="AJ33" s="729"/>
      <c r="AK33" s="39"/>
    </row>
    <row r="34" spans="2:37" ht="42" customHeight="1">
      <c r="B34" s="766"/>
      <c r="C34" s="766"/>
      <c r="E34" s="37"/>
      <c r="F34" s="770"/>
      <c r="G34" s="771"/>
      <c r="H34" s="771"/>
      <c r="I34" s="771"/>
      <c r="J34" s="771"/>
      <c r="K34" s="771"/>
      <c r="L34" s="772"/>
      <c r="M34" s="730" t="s">
        <v>127</v>
      </c>
      <c r="N34" s="731"/>
      <c r="O34" s="732"/>
      <c r="P34" s="209" t="s">
        <v>232</v>
      </c>
      <c r="Q34" s="733"/>
      <c r="R34" s="733"/>
      <c r="S34" s="733"/>
      <c r="T34" s="734"/>
      <c r="U34" s="735"/>
      <c r="V34" s="736"/>
      <c r="W34" s="736"/>
      <c r="X34" s="736"/>
      <c r="Y34" s="736"/>
      <c r="Z34" s="736"/>
      <c r="AA34" s="736"/>
      <c r="AB34" s="736"/>
      <c r="AC34" s="736"/>
      <c r="AD34" s="736"/>
      <c r="AE34" s="736"/>
      <c r="AF34" s="736"/>
      <c r="AG34" s="736"/>
      <c r="AH34" s="736"/>
      <c r="AI34" s="736"/>
      <c r="AJ34" s="737"/>
      <c r="AK34" s="39"/>
    </row>
    <row r="35" spans="2:37" ht="19.5" customHeight="1">
      <c r="B35" s="766"/>
      <c r="C35" s="766"/>
      <c r="E35" s="37"/>
      <c r="F35" s="770"/>
      <c r="G35" s="771"/>
      <c r="H35" s="771"/>
      <c r="I35" s="771"/>
      <c r="J35" s="771"/>
      <c r="K35" s="771"/>
      <c r="L35" s="772"/>
      <c r="M35" s="789" t="s">
        <v>131</v>
      </c>
      <c r="N35" s="790"/>
      <c r="O35" s="791"/>
      <c r="P35" s="792"/>
      <c r="Q35" s="793"/>
      <c r="R35" s="793"/>
      <c r="S35" s="793"/>
      <c r="T35" s="793"/>
      <c r="U35" s="793"/>
      <c r="V35" s="793"/>
      <c r="W35" s="793"/>
      <c r="X35" s="793"/>
      <c r="Y35" s="793"/>
      <c r="Z35" s="793"/>
      <c r="AA35" s="793"/>
      <c r="AB35" s="793"/>
      <c r="AC35" s="793"/>
      <c r="AD35" s="793"/>
      <c r="AE35" s="793"/>
      <c r="AF35" s="793"/>
      <c r="AG35" s="793"/>
      <c r="AH35" s="793"/>
      <c r="AI35" s="793"/>
      <c r="AJ35" s="794"/>
      <c r="AK35" s="39"/>
    </row>
    <row r="36" spans="2:37" ht="19.5" customHeight="1">
      <c r="B36" s="766"/>
      <c r="C36" s="766"/>
      <c r="E36" s="47"/>
      <c r="F36" s="773"/>
      <c r="G36" s="774"/>
      <c r="H36" s="774"/>
      <c r="I36" s="774"/>
      <c r="J36" s="774"/>
      <c r="K36" s="774"/>
      <c r="L36" s="775"/>
      <c r="M36" s="724" t="s">
        <v>241</v>
      </c>
      <c r="N36" s="725"/>
      <c r="O36" s="726"/>
      <c r="P36" s="792"/>
      <c r="Q36" s="793"/>
      <c r="R36" s="793"/>
      <c r="S36" s="793"/>
      <c r="T36" s="793"/>
      <c r="U36" s="793"/>
      <c r="V36" s="793"/>
      <c r="W36" s="793"/>
      <c r="X36" s="793"/>
      <c r="Y36" s="793"/>
      <c r="Z36" s="793"/>
      <c r="AA36" s="793"/>
      <c r="AB36" s="793"/>
      <c r="AC36" s="793"/>
      <c r="AD36" s="793"/>
      <c r="AE36" s="793"/>
      <c r="AF36" s="793"/>
      <c r="AG36" s="793"/>
      <c r="AH36" s="793"/>
      <c r="AI36" s="793"/>
      <c r="AJ36" s="794"/>
      <c r="AK36" s="39"/>
    </row>
    <row r="37" spans="5:37" ht="12" customHeight="1">
      <c r="E37" s="47"/>
      <c r="F37" s="802" t="s">
        <v>598</v>
      </c>
      <c r="G37" s="802"/>
      <c r="H37" s="802"/>
      <c r="I37" s="802"/>
      <c r="J37" s="802"/>
      <c r="K37" s="802"/>
      <c r="L37" s="802"/>
      <c r="M37" s="802"/>
      <c r="N37" s="802"/>
      <c r="O37" s="802"/>
      <c r="P37" s="802"/>
      <c r="Q37" s="802"/>
      <c r="R37" s="802"/>
      <c r="S37" s="802"/>
      <c r="T37" s="802"/>
      <c r="U37" s="802"/>
      <c r="V37" s="802"/>
      <c r="W37" s="802"/>
      <c r="X37" s="802"/>
      <c r="Y37" s="802"/>
      <c r="Z37" s="802"/>
      <c r="AA37" s="802"/>
      <c r="AB37" s="802"/>
      <c r="AC37" s="802"/>
      <c r="AD37" s="802"/>
      <c r="AE37" s="802"/>
      <c r="AF37" s="802"/>
      <c r="AG37" s="802"/>
      <c r="AH37" s="802"/>
      <c r="AI37" s="802"/>
      <c r="AJ37" s="802"/>
      <c r="AK37" s="64"/>
    </row>
    <row r="38" spans="5:37" ht="24" customHeight="1">
      <c r="E38" s="65"/>
      <c r="F38" s="803" t="s">
        <v>599</v>
      </c>
      <c r="G38" s="803"/>
      <c r="H38" s="803"/>
      <c r="I38" s="803"/>
      <c r="J38" s="803"/>
      <c r="K38" s="803"/>
      <c r="L38" s="803"/>
      <c r="M38" s="803"/>
      <c r="N38" s="803"/>
      <c r="O38" s="803"/>
      <c r="P38" s="803"/>
      <c r="Q38" s="803"/>
      <c r="R38" s="803"/>
      <c r="S38" s="803"/>
      <c r="T38" s="803"/>
      <c r="U38" s="803"/>
      <c r="V38" s="803"/>
      <c r="W38" s="803"/>
      <c r="X38" s="803"/>
      <c r="Y38" s="803"/>
      <c r="Z38" s="803"/>
      <c r="AA38" s="803"/>
      <c r="AB38" s="803"/>
      <c r="AC38" s="803"/>
      <c r="AD38" s="803"/>
      <c r="AE38" s="803"/>
      <c r="AF38" s="803"/>
      <c r="AG38" s="803"/>
      <c r="AH38" s="803"/>
      <c r="AI38" s="803"/>
      <c r="AJ38" s="803"/>
      <c r="AK38" s="66"/>
    </row>
    <row r="39" spans="5:38" ht="13.5" customHeight="1">
      <c r="E39" s="67" t="str">
        <f>'提出書類リスト'!B51</f>
        <v>Ver.R06-T-1</v>
      </c>
      <c r="AG39" s="801" t="str">
        <f>AO4</f>
        <v>R06S</v>
      </c>
      <c r="AH39" s="801"/>
      <c r="AI39" s="801"/>
      <c r="AJ39" s="801"/>
      <c r="AK39" s="801"/>
      <c r="AL39" s="53"/>
    </row>
    <row r="40" s="48" customFormat="1" ht="12"/>
    <row r="41" s="48" customFormat="1" ht="12"/>
    <row r="42" s="48" customFormat="1" ht="12" customHeight="1"/>
    <row r="43" spans="7:10" s="48" customFormat="1" ht="12" customHeight="1" hidden="1">
      <c r="G43" s="48" t="s">
        <v>40</v>
      </c>
      <c r="J43" s="48" t="s">
        <v>40</v>
      </c>
    </row>
    <row r="44" spans="7:10" s="48" customFormat="1" ht="12" customHeight="1" hidden="1">
      <c r="G44" s="48" t="s">
        <v>242</v>
      </c>
      <c r="J44" s="48" t="s">
        <v>242</v>
      </c>
    </row>
    <row r="45" ht="12" customHeight="1" hidden="1"/>
    <row r="46" ht="12" customHeight="1" hidden="1"/>
    <row r="47" spans="15:19" ht="12" customHeight="1" hidden="1">
      <c r="O47" s="48" t="s">
        <v>40</v>
      </c>
      <c r="P47" s="48"/>
      <c r="Q47" s="48"/>
      <c r="R47" s="48"/>
      <c r="S47" s="48" t="s">
        <v>40</v>
      </c>
    </row>
    <row r="48" spans="15:19" ht="12" customHeight="1" hidden="1">
      <c r="O48" s="48" t="s">
        <v>242</v>
      </c>
      <c r="P48" s="48"/>
      <c r="Q48" s="48"/>
      <c r="R48" s="48"/>
      <c r="S48" s="48" t="s">
        <v>242</v>
      </c>
    </row>
    <row r="49" ht="12" customHeight="1" hidden="1"/>
    <row r="50" ht="12" customHeight="1" hidden="1"/>
    <row r="51" spans="7:10" s="48" customFormat="1" ht="12" customHeight="1" hidden="1">
      <c r="G51" s="48" t="s">
        <v>40</v>
      </c>
      <c r="J51" s="48" t="s">
        <v>40</v>
      </c>
    </row>
    <row r="52" spans="7:10" s="48" customFormat="1" ht="12" customHeight="1" hidden="1">
      <c r="G52" s="48" t="s">
        <v>242</v>
      </c>
      <c r="J52" s="48" t="s">
        <v>242</v>
      </c>
    </row>
    <row r="53" ht="12" customHeight="1"/>
    <row r="54" ht="12" customHeight="1"/>
    <row r="55" ht="12" customHeight="1"/>
    <row r="56" ht="12" customHeight="1"/>
    <row r="57" ht="12" customHeight="1"/>
    <row r="58" ht="12" customHeight="1"/>
    <row r="59" s="48" customFormat="1" ht="12" customHeight="1"/>
    <row r="60" s="48" customFormat="1" ht="12" customHeight="1"/>
    <row r="61" ht="12" customHeight="1"/>
    <row r="62" ht="12" customHeight="1"/>
    <row r="63" ht="12" customHeight="1"/>
    <row r="64" ht="12" customHeight="1"/>
    <row r="65" ht="12" customHeight="1"/>
    <row r="66" ht="12" customHeight="1"/>
    <row r="67" ht="12" customHeight="1"/>
  </sheetData>
  <sheetProtection password="8F89" sheet="1" formatCells="0" formatColumns="0" formatRows="0" insertColumns="0" insertRows="0" selectLockedCells="1"/>
  <mergeCells count="74">
    <mergeCell ref="AG39:AK39"/>
    <mergeCell ref="F37:AJ37"/>
    <mergeCell ref="F38:AJ38"/>
    <mergeCell ref="P32:Q32"/>
    <mergeCell ref="R32:AJ32"/>
    <mergeCell ref="U34:AJ34"/>
    <mergeCell ref="M36:O36"/>
    <mergeCell ref="P36:AJ36"/>
    <mergeCell ref="M28:O28"/>
    <mergeCell ref="P28:AJ28"/>
    <mergeCell ref="M29:AJ29"/>
    <mergeCell ref="F16:L19"/>
    <mergeCell ref="M35:O35"/>
    <mergeCell ref="P35:AJ35"/>
    <mergeCell ref="M26:O26"/>
    <mergeCell ref="P26:AE26"/>
    <mergeCell ref="F27:L27"/>
    <mergeCell ref="M27:O27"/>
    <mergeCell ref="B30:C36"/>
    <mergeCell ref="F30:L36"/>
    <mergeCell ref="M30:O30"/>
    <mergeCell ref="P30:AJ30"/>
    <mergeCell ref="M31:O31"/>
    <mergeCell ref="P31:AJ31"/>
    <mergeCell ref="M32:O33"/>
    <mergeCell ref="P33:AJ33"/>
    <mergeCell ref="M34:O34"/>
    <mergeCell ref="Q34:T34"/>
    <mergeCell ref="Q27:T27"/>
    <mergeCell ref="U27:AJ27"/>
    <mergeCell ref="B23:B25"/>
    <mergeCell ref="C23:C25"/>
    <mergeCell ref="F23:L26"/>
    <mergeCell ref="O23:AJ23"/>
    <mergeCell ref="M24:O24"/>
    <mergeCell ref="P24:AE24"/>
    <mergeCell ref="AF24:AJ26"/>
    <mergeCell ref="M25:O25"/>
    <mergeCell ref="P25:AE25"/>
    <mergeCell ref="B26:C29"/>
    <mergeCell ref="B20:B22"/>
    <mergeCell ref="C20:C22"/>
    <mergeCell ref="M20:O20"/>
    <mergeCell ref="P20:AJ20"/>
    <mergeCell ref="F21:O21"/>
    <mergeCell ref="Q21:W21"/>
    <mergeCell ref="Y21:AJ21"/>
    <mergeCell ref="M22:AJ22"/>
    <mergeCell ref="M19:O19"/>
    <mergeCell ref="Q19:T19"/>
    <mergeCell ref="U19:AJ19"/>
    <mergeCell ref="F14:L14"/>
    <mergeCell ref="M14:AJ14"/>
    <mergeCell ref="M15:AJ15"/>
    <mergeCell ref="B16:C16"/>
    <mergeCell ref="M16:O16"/>
    <mergeCell ref="P16:AE16"/>
    <mergeCell ref="AF16:AJ18"/>
    <mergeCell ref="M17:O17"/>
    <mergeCell ref="P17:AE17"/>
    <mergeCell ref="M18:O18"/>
    <mergeCell ref="P18:AE18"/>
    <mergeCell ref="H9:AI9"/>
    <mergeCell ref="F10:AJ10"/>
    <mergeCell ref="F12:L12"/>
    <mergeCell ref="M12:AJ12"/>
    <mergeCell ref="F13:L13"/>
    <mergeCell ref="M13:AJ13"/>
    <mergeCell ref="AA2:AB2"/>
    <mergeCell ref="AC2:AE2"/>
    <mergeCell ref="AO4:AP4"/>
    <mergeCell ref="F5:AJ5"/>
    <mergeCell ref="F6:AJ6"/>
    <mergeCell ref="F7:AJ7"/>
  </mergeCells>
  <conditionalFormatting sqref="P24:AE26 P27:AJ27 P28:AJ28 F28:L28 AF24">
    <cfRule type="expression" priority="4" dxfId="7" stopIfTrue="1">
      <formula>$N$23="■"</formula>
    </cfRule>
  </conditionalFormatting>
  <conditionalFormatting sqref="P16:AE17">
    <cfRule type="expression" priority="3" dxfId="22" stopIfTrue="1">
      <formula>$J$20="■"</formula>
    </cfRule>
  </conditionalFormatting>
  <conditionalFormatting sqref="P24:AE25">
    <cfRule type="expression" priority="2" dxfId="22" stopIfTrue="1">
      <formula>$J$28="■"</formula>
    </cfRule>
  </conditionalFormatting>
  <conditionalFormatting sqref="M15:AJ15">
    <cfRule type="expression" priority="1" dxfId="25" stopIfTrue="1">
      <formula>$M$15="事業名は25文字以下としてください。"</formula>
    </cfRule>
  </conditionalFormatting>
  <dataValidations count="12">
    <dataValidation errorStyle="information" type="list" allowBlank="1" showInputMessage="1" showErrorMessage="1" prompt="右の▼から選択" error="指定書式で入力してください" sqref="AC2:AE2">
      <formula1>"令和6,令和7"</formula1>
    </dataValidation>
    <dataValidation allowBlank="1" showInputMessage="1" showErrorMessage="1" imeMode="disabled" sqref="AI2 AG2"/>
    <dataValidation errorStyle="warning" allowBlank="1" showInputMessage="1" showErrorMessage="1" errorTitle="【注意】" error="半角で入力してください。" imeMode="halfAlpha" sqref="P20:AJ20"/>
    <dataValidation errorStyle="warning" type="list" allowBlank="1" showInputMessage="1" showErrorMessage="1" promptTitle="一択" prompt="■か□を入力します" errorTitle="択一選択" error="指定された記号を入力してください" sqref="G28">
      <formula1>$G$51:$G$52</formula1>
    </dataValidation>
    <dataValidation errorStyle="warning" type="list" allowBlank="1" showInputMessage="1" showErrorMessage="1" promptTitle="択一" prompt="■か□を入力します" errorTitle="択一選択" error="指定された記号を入力してください&#10;" sqref="X21">
      <formula1>$S$47:$S$48</formula1>
    </dataValidation>
    <dataValidation errorStyle="warning" type="list" allowBlank="1" showInputMessage="1" showErrorMessage="1" promptTitle="択一" prompt="■か□を入力します" errorTitle="択一選択" error="指定された記号を入力してください&#10;" sqref="P21">
      <formula1>$O$47:$O$48</formula1>
    </dataValidation>
    <dataValidation errorStyle="warning" type="list" allowBlank="1" showInputMessage="1" showErrorMessage="1" promptTitle="択一" prompt="■か□を入力します" errorTitle="択一選択" error="指定された記号を入力してください&#10;" sqref="J20">
      <formula1>$J$43:$J$44</formula1>
    </dataValidation>
    <dataValidation errorStyle="warning" type="list" allowBlank="1" showInputMessage="1" showErrorMessage="1" promptTitle="一択" prompt="■か□を入力します" errorTitle="択一選択" error="指定された記号を入力してください" sqref="J28">
      <formula1>$J$51:$J$52</formula1>
    </dataValidation>
    <dataValidation errorStyle="warning" type="list" allowBlank="1" showInputMessage="1" showErrorMessage="1" promptTitle="一択" prompt="■か□を入力します" errorTitle="択一選択" error="指定された記号を入力してください" sqref="G20">
      <formula1>$G$43:$G$44</formula1>
    </dataValidation>
    <dataValidation errorStyle="warning" type="list" allowBlank="1" showInputMessage="1" showErrorMessage="1" promptTitle="択一" prompt="■か□を入力します" errorTitle="択一選択" error="指定された記号を入力してください" sqref="N23">
      <formula1>"□,■"</formula1>
    </dataValidation>
    <dataValidation allowBlank="1" showInputMessage="1" showErrorMessage="1" imeMode="halfAlpha" sqref="P28:AJ28 Q27 Q19 Q34 P35:AJ36"/>
    <dataValidation allowBlank="1" showInputMessage="1" showErrorMessage="1" imeMode="fullKatakana" sqref="R32:AJ32"/>
  </dataValidations>
  <printOptions horizontalCentered="1"/>
  <pageMargins left="0.4724409448818898" right="0.15748031496062992" top="0.4330708661417323" bottom="0.2755905511811024" header="0.4724409448818898" footer="0.2362204724409449"/>
  <pageSetup horizontalDpi="600" verticalDpi="600" orientation="portrait" paperSize="9" scale="99" r:id="rId2"/>
  <drawing r:id="rId1"/>
</worksheet>
</file>

<file path=xl/worksheets/sheet3.xml><?xml version="1.0" encoding="utf-8"?>
<worksheet xmlns="http://schemas.openxmlformats.org/spreadsheetml/2006/main" xmlns:r="http://schemas.openxmlformats.org/officeDocument/2006/relationships">
  <dimension ref="B1:AZ94"/>
  <sheetViews>
    <sheetView showGridLines="0" showZeros="0" view="pageBreakPreview" zoomScaleSheetLayoutView="100" zoomScalePageLayoutView="0" workbookViewId="0" topLeftCell="A1">
      <selection activeCell="E8" sqref="E8:G8"/>
    </sheetView>
  </sheetViews>
  <sheetFormatPr defaultColWidth="9.140625" defaultRowHeight="15"/>
  <cols>
    <col min="1" max="1" width="2.57421875" style="163" customWidth="1"/>
    <col min="2" max="2" width="3.140625" style="163" customWidth="1"/>
    <col min="3" max="3" width="7.57421875" style="163" customWidth="1"/>
    <col min="4" max="4" width="10.57421875" style="163" customWidth="1"/>
    <col min="5" max="16" width="3.57421875" style="163" customWidth="1"/>
    <col min="17" max="19" width="4.140625" style="163" customWidth="1"/>
    <col min="20" max="23" width="3.57421875" style="163" customWidth="1"/>
    <col min="24" max="24" width="2.57421875" style="163" customWidth="1"/>
    <col min="25" max="16384" width="9.00390625" style="163" customWidth="1"/>
  </cols>
  <sheetData>
    <row r="1" spans="2:23" ht="15" customHeight="1">
      <c r="B1" s="878" t="s">
        <v>171</v>
      </c>
      <c r="C1" s="878"/>
      <c r="D1" s="878"/>
      <c r="E1" s="878"/>
      <c r="F1" s="878"/>
      <c r="G1" s="878"/>
      <c r="H1" s="878"/>
      <c r="I1" s="878"/>
      <c r="J1" s="878"/>
      <c r="K1" s="878"/>
      <c r="L1" s="878"/>
      <c r="M1" s="878"/>
      <c r="N1" s="878"/>
      <c r="O1" s="878"/>
      <c r="P1" s="878"/>
      <c r="Q1" s="878"/>
      <c r="R1" s="878"/>
      <c r="S1" s="878"/>
      <c r="T1" s="878"/>
      <c r="U1" s="878"/>
      <c r="V1" s="878"/>
      <c r="W1" s="878"/>
    </row>
    <row r="2" spans="2:23" ht="18" customHeight="1">
      <c r="B2" s="882" t="s">
        <v>13</v>
      </c>
      <c r="C2" s="882"/>
      <c r="D2" s="882"/>
      <c r="E2" s="882"/>
      <c r="F2" s="882"/>
      <c r="G2" s="882"/>
      <c r="H2" s="882"/>
      <c r="I2" s="882"/>
      <c r="J2" s="882"/>
      <c r="K2" s="882"/>
      <c r="L2" s="882"/>
      <c r="M2" s="882"/>
      <c r="N2" s="882"/>
      <c r="O2" s="882"/>
      <c r="P2" s="882"/>
      <c r="Q2" s="882"/>
      <c r="R2" s="882"/>
      <c r="S2" s="882"/>
      <c r="T2" s="882"/>
      <c r="U2" s="882"/>
      <c r="V2" s="882"/>
      <c r="W2" s="882"/>
    </row>
    <row r="3" spans="2:23" ht="9.75" customHeight="1">
      <c r="B3" s="547"/>
      <c r="C3" s="547"/>
      <c r="D3" s="547"/>
      <c r="E3" s="547"/>
      <c r="F3" s="547"/>
      <c r="G3" s="547"/>
      <c r="H3" s="547"/>
      <c r="I3" s="547"/>
      <c r="J3" s="547"/>
      <c r="K3" s="547"/>
      <c r="L3" s="547"/>
      <c r="M3" s="547"/>
      <c r="N3" s="547"/>
      <c r="O3" s="547"/>
      <c r="P3" s="547"/>
      <c r="Q3" s="547"/>
      <c r="R3" s="547"/>
      <c r="S3" s="547"/>
      <c r="T3" s="547"/>
      <c r="U3" s="547"/>
      <c r="V3" s="547"/>
      <c r="W3" s="547"/>
    </row>
    <row r="4" spans="2:23" ht="31.5" customHeight="1">
      <c r="B4" s="883" t="s">
        <v>296</v>
      </c>
      <c r="C4" s="884"/>
      <c r="D4" s="671"/>
      <c r="E4" s="885">
        <f>'様式１-設'!M14</f>
        <v>0</v>
      </c>
      <c r="F4" s="886"/>
      <c r="G4" s="886"/>
      <c r="H4" s="886"/>
      <c r="I4" s="886"/>
      <c r="J4" s="886"/>
      <c r="K4" s="886"/>
      <c r="L4" s="886"/>
      <c r="M4" s="886"/>
      <c r="N4" s="886"/>
      <c r="O4" s="886"/>
      <c r="P4" s="886"/>
      <c r="Q4" s="886"/>
      <c r="R4" s="886"/>
      <c r="S4" s="886"/>
      <c r="T4" s="886"/>
      <c r="U4" s="886"/>
      <c r="V4" s="886"/>
      <c r="W4" s="887"/>
    </row>
    <row r="5" ht="4.5" customHeight="1"/>
    <row r="6" ht="19.5" customHeight="1">
      <c r="B6" s="163" t="s">
        <v>737</v>
      </c>
    </row>
    <row r="7" spans="2:33" ht="18" customHeight="1">
      <c r="B7" s="813" t="s">
        <v>184</v>
      </c>
      <c r="C7" s="814"/>
      <c r="D7" s="438" t="s">
        <v>246</v>
      </c>
      <c r="E7" s="888" t="str">
        <f>IF('様式１-設'!N23="■",'様式１-設'!P16&amp;"　"&amp;'様式１-設'!P17&amp;"　"&amp;'様式１-設'!P18,'様式１-設'!P24&amp;"　"&amp;'様式１-設'!P25&amp;"　"&amp;'様式１-設'!P26)</f>
        <v>　　</v>
      </c>
      <c r="F7" s="889"/>
      <c r="G7" s="889"/>
      <c r="H7" s="889"/>
      <c r="I7" s="889"/>
      <c r="J7" s="889"/>
      <c r="K7" s="889"/>
      <c r="L7" s="889"/>
      <c r="M7" s="889"/>
      <c r="N7" s="889"/>
      <c r="O7" s="890"/>
      <c r="P7" s="890"/>
      <c r="Q7" s="890"/>
      <c r="R7" s="890"/>
      <c r="S7" s="890"/>
      <c r="T7" s="890"/>
      <c r="U7" s="890"/>
      <c r="V7" s="890"/>
      <c r="W7" s="891"/>
      <c r="AC7" s="176"/>
      <c r="AD7" s="176"/>
      <c r="AE7" s="176"/>
      <c r="AF7" s="176"/>
      <c r="AG7" s="160"/>
    </row>
    <row r="8" spans="2:52" ht="18" customHeight="1">
      <c r="B8" s="815"/>
      <c r="C8" s="816"/>
      <c r="D8" s="439" t="s">
        <v>176</v>
      </c>
      <c r="E8" s="914"/>
      <c r="F8" s="915"/>
      <c r="G8" s="915"/>
      <c r="H8" s="440" t="s">
        <v>43</v>
      </c>
      <c r="I8" s="441"/>
      <c r="J8" s="442" t="s">
        <v>177</v>
      </c>
      <c r="K8" s="441"/>
      <c r="L8" s="443" t="s">
        <v>116</v>
      </c>
      <c r="N8" s="444"/>
      <c r="O8" s="879" t="s">
        <v>178</v>
      </c>
      <c r="P8" s="880"/>
      <c r="Q8" s="881"/>
      <c r="R8" s="916"/>
      <c r="S8" s="917"/>
      <c r="T8" s="917"/>
      <c r="U8" s="917"/>
      <c r="V8" s="917"/>
      <c r="W8" s="918"/>
      <c r="AC8" s="171"/>
      <c r="AD8" s="176"/>
      <c r="AE8" s="176"/>
      <c r="AF8" s="176"/>
      <c r="AG8" s="177"/>
      <c r="AU8" s="424" t="s">
        <v>33</v>
      </c>
      <c r="AX8" s="178">
        <v>41000</v>
      </c>
      <c r="AY8" s="424">
        <v>41000</v>
      </c>
      <c r="AZ8" s="179">
        <v>41000</v>
      </c>
    </row>
    <row r="9" spans="2:52" ht="18" customHeight="1">
      <c r="B9" s="815"/>
      <c r="C9" s="816"/>
      <c r="D9" s="439" t="s">
        <v>179</v>
      </c>
      <c r="E9" s="922"/>
      <c r="F9" s="923"/>
      <c r="G9" s="923"/>
      <c r="H9" s="923"/>
      <c r="I9" s="923"/>
      <c r="J9" s="923"/>
      <c r="K9" s="923"/>
      <c r="L9" s="923"/>
      <c r="M9" s="923"/>
      <c r="N9" s="924"/>
      <c r="O9" s="894" t="s">
        <v>180</v>
      </c>
      <c r="P9" s="895"/>
      <c r="Q9" s="896"/>
      <c r="R9" s="919"/>
      <c r="S9" s="920"/>
      <c r="T9" s="920"/>
      <c r="U9" s="920"/>
      <c r="V9" s="920"/>
      <c r="W9" s="921"/>
      <c r="AC9" s="171"/>
      <c r="AD9" s="176"/>
      <c r="AE9" s="176"/>
      <c r="AF9" s="176"/>
      <c r="AG9" s="177"/>
      <c r="AU9" s="165" t="s">
        <v>181</v>
      </c>
      <c r="AV9" s="165" t="s">
        <v>182</v>
      </c>
      <c r="AX9" s="163">
        <v>42819</v>
      </c>
      <c r="AY9" s="424">
        <v>42819</v>
      </c>
      <c r="AZ9" s="179">
        <v>42819</v>
      </c>
    </row>
    <row r="10" spans="2:52" ht="18" customHeight="1">
      <c r="B10" s="815"/>
      <c r="C10" s="816"/>
      <c r="D10" s="439" t="s">
        <v>609</v>
      </c>
      <c r="E10" s="897"/>
      <c r="F10" s="898"/>
      <c r="G10" s="898"/>
      <c r="H10" s="898"/>
      <c r="I10" s="898"/>
      <c r="J10" s="898"/>
      <c r="K10" s="898"/>
      <c r="L10" s="898"/>
      <c r="M10" s="898"/>
      <c r="N10" s="898"/>
      <c r="O10" s="898"/>
      <c r="P10" s="898"/>
      <c r="Q10" s="898"/>
      <c r="R10" s="898"/>
      <c r="S10" s="898"/>
      <c r="T10" s="898"/>
      <c r="U10" s="898"/>
      <c r="V10" s="898"/>
      <c r="W10" s="899"/>
      <c r="AC10" s="171"/>
      <c r="AD10" s="176"/>
      <c r="AE10" s="176"/>
      <c r="AF10" s="176"/>
      <c r="AG10" s="177"/>
      <c r="AU10" s="165"/>
      <c r="AV10" s="160"/>
      <c r="AY10" s="424"/>
      <c r="AZ10" s="179"/>
    </row>
    <row r="11" spans="2:52" ht="18" customHeight="1">
      <c r="B11" s="817"/>
      <c r="C11" s="818"/>
      <c r="D11" s="445" t="s">
        <v>718</v>
      </c>
      <c r="E11" s="875"/>
      <c r="F11" s="876"/>
      <c r="G11" s="876"/>
      <c r="H11" s="876"/>
      <c r="I11" s="876"/>
      <c r="J11" s="876"/>
      <c r="K11" s="876"/>
      <c r="L11" s="876"/>
      <c r="M11" s="876"/>
      <c r="N11" s="876"/>
      <c r="O11" s="876"/>
      <c r="P11" s="876"/>
      <c r="Q11" s="876"/>
      <c r="R11" s="876"/>
      <c r="S11" s="876"/>
      <c r="T11" s="876"/>
      <c r="U11" s="876"/>
      <c r="V11" s="876"/>
      <c r="W11" s="877"/>
      <c r="AC11" s="171"/>
      <c r="AD11" s="176"/>
      <c r="AE11" s="176"/>
      <c r="AF11" s="176"/>
      <c r="AU11" s="165" t="s">
        <v>183</v>
      </c>
      <c r="AX11" s="163">
        <v>42819</v>
      </c>
      <c r="AY11" s="424">
        <v>42819</v>
      </c>
      <c r="AZ11" s="179">
        <v>42819</v>
      </c>
    </row>
    <row r="12" spans="2:23" s="429" customFormat="1" ht="18" customHeight="1">
      <c r="B12" s="903" t="s">
        <v>680</v>
      </c>
      <c r="C12" s="830" t="s">
        <v>682</v>
      </c>
      <c r="D12" s="831"/>
      <c r="E12" s="832">
        <f>'様式３-設'!G17</f>
        <v>0</v>
      </c>
      <c r="F12" s="833"/>
      <c r="G12" s="833"/>
      <c r="H12" s="487" t="s">
        <v>686</v>
      </c>
      <c r="I12" s="813" t="s">
        <v>691</v>
      </c>
      <c r="J12" s="814"/>
      <c r="K12" s="488" t="s">
        <v>39</v>
      </c>
      <c r="L12" s="936" t="s">
        <v>688</v>
      </c>
      <c r="M12" s="936"/>
      <c r="N12" s="936"/>
      <c r="O12" s="936"/>
      <c r="P12" s="936"/>
      <c r="Q12" s="936"/>
      <c r="R12" s="936"/>
      <c r="S12" s="936"/>
      <c r="T12" s="936"/>
      <c r="U12" s="489" t="s">
        <v>39</v>
      </c>
      <c r="V12" s="936" t="s">
        <v>687</v>
      </c>
      <c r="W12" s="937"/>
    </row>
    <row r="13" spans="2:23" s="429" customFormat="1" ht="18" customHeight="1">
      <c r="B13" s="904"/>
      <c r="C13" s="931" t="s">
        <v>683</v>
      </c>
      <c r="D13" s="932"/>
      <c r="E13" s="933">
        <f>'様式３-設'!H17</f>
        <v>0</v>
      </c>
      <c r="F13" s="934"/>
      <c r="G13" s="934"/>
      <c r="H13" s="490" t="s">
        <v>686</v>
      </c>
      <c r="I13" s="815"/>
      <c r="J13" s="816"/>
      <c r="K13" s="834" t="s">
        <v>689</v>
      </c>
      <c r="L13" s="491" t="s">
        <v>39</v>
      </c>
      <c r="M13" s="938" t="s">
        <v>690</v>
      </c>
      <c r="N13" s="938"/>
      <c r="O13" s="938"/>
      <c r="P13" s="938"/>
      <c r="Q13" s="938"/>
      <c r="R13" s="938"/>
      <c r="S13" s="938"/>
      <c r="T13" s="938"/>
      <c r="U13" s="927"/>
      <c r="V13" s="927"/>
      <c r="W13" s="935"/>
    </row>
    <row r="14" spans="2:23" s="429" customFormat="1" ht="18" customHeight="1">
      <c r="B14" s="904"/>
      <c r="C14" s="939" t="s">
        <v>684</v>
      </c>
      <c r="D14" s="940"/>
      <c r="E14" s="941">
        <f>'様式３-設'!J17</f>
        <v>0</v>
      </c>
      <c r="F14" s="942"/>
      <c r="G14" s="942"/>
      <c r="H14" s="492" t="s">
        <v>686</v>
      </c>
      <c r="I14" s="815"/>
      <c r="J14" s="816"/>
      <c r="K14" s="835"/>
      <c r="L14" s="837" t="s">
        <v>39</v>
      </c>
      <c r="M14" s="839" t="s">
        <v>692</v>
      </c>
      <c r="N14" s="839"/>
      <c r="O14" s="946"/>
      <c r="P14" s="946"/>
      <c r="Q14" s="946"/>
      <c r="R14" s="946"/>
      <c r="S14" s="946"/>
      <c r="T14" s="946"/>
      <c r="U14" s="946"/>
      <c r="V14" s="946"/>
      <c r="W14" s="947"/>
    </row>
    <row r="15" spans="2:23" s="429" customFormat="1" ht="18" customHeight="1">
      <c r="B15" s="905"/>
      <c r="C15" s="911" t="s">
        <v>685</v>
      </c>
      <c r="D15" s="912"/>
      <c r="E15" s="811"/>
      <c r="F15" s="812"/>
      <c r="G15" s="812"/>
      <c r="H15" s="493" t="s">
        <v>686</v>
      </c>
      <c r="I15" s="817"/>
      <c r="J15" s="818"/>
      <c r="K15" s="836"/>
      <c r="L15" s="838"/>
      <c r="M15" s="840"/>
      <c r="N15" s="840"/>
      <c r="O15" s="948"/>
      <c r="P15" s="948"/>
      <c r="Q15" s="948"/>
      <c r="R15" s="948"/>
      <c r="S15" s="948"/>
      <c r="T15" s="948"/>
      <c r="U15" s="948"/>
      <c r="V15" s="948"/>
      <c r="W15" s="949"/>
    </row>
    <row r="16" spans="2:23" s="429" customFormat="1" ht="18" customHeight="1">
      <c r="B16" s="952" t="s">
        <v>681</v>
      </c>
      <c r="C16" s="955" t="s">
        <v>700</v>
      </c>
      <c r="D16" s="956"/>
      <c r="E16" s="494" t="s">
        <v>163</v>
      </c>
      <c r="F16" s="936" t="s">
        <v>825</v>
      </c>
      <c r="G16" s="936"/>
      <c r="H16" s="936"/>
      <c r="I16" s="820"/>
      <c r="J16" s="820"/>
      <c r="K16" s="495" t="s">
        <v>267</v>
      </c>
      <c r="L16" s="579"/>
      <c r="M16" s="495" t="s">
        <v>261</v>
      </c>
      <c r="N16" s="579"/>
      <c r="O16" s="495" t="s">
        <v>826</v>
      </c>
      <c r="P16" s="451"/>
      <c r="Q16" s="451"/>
      <c r="R16" s="451"/>
      <c r="S16" s="451"/>
      <c r="T16" s="451"/>
      <c r="U16" s="579" t="s">
        <v>163</v>
      </c>
      <c r="V16" s="936" t="s">
        <v>701</v>
      </c>
      <c r="W16" s="937"/>
    </row>
    <row r="17" spans="2:23" s="429" customFormat="1" ht="18" customHeight="1">
      <c r="B17" s="953"/>
      <c r="C17" s="906" t="s">
        <v>693</v>
      </c>
      <c r="D17" s="907"/>
      <c r="E17" s="957" t="s">
        <v>696</v>
      </c>
      <c r="F17" s="958"/>
      <c r="G17" s="821"/>
      <c r="H17" s="821"/>
      <c r="I17" s="581" t="s">
        <v>267</v>
      </c>
      <c r="J17" s="441"/>
      <c r="K17" s="581" t="s">
        <v>261</v>
      </c>
      <c r="L17" s="441"/>
      <c r="M17" s="582" t="s">
        <v>698</v>
      </c>
      <c r="N17" s="959" t="s">
        <v>699</v>
      </c>
      <c r="O17" s="958"/>
      <c r="P17" s="821"/>
      <c r="Q17" s="821"/>
      <c r="R17" s="581" t="s">
        <v>267</v>
      </c>
      <c r="S17" s="441"/>
      <c r="T17" s="581" t="s">
        <v>261</v>
      </c>
      <c r="U17" s="441"/>
      <c r="V17" s="929" t="s">
        <v>698</v>
      </c>
      <c r="W17" s="930"/>
    </row>
    <row r="18" spans="2:23" s="429" customFormat="1" ht="18" customHeight="1">
      <c r="B18" s="953"/>
      <c r="C18" s="906" t="s">
        <v>694</v>
      </c>
      <c r="D18" s="907"/>
      <c r="E18" s="926" t="s">
        <v>697</v>
      </c>
      <c r="F18" s="823"/>
      <c r="G18" s="927"/>
      <c r="H18" s="927"/>
      <c r="I18" s="496" t="s">
        <v>267</v>
      </c>
      <c r="J18" s="441"/>
      <c r="K18" s="496" t="s">
        <v>261</v>
      </c>
      <c r="L18" s="441"/>
      <c r="M18" s="497" t="s">
        <v>698</v>
      </c>
      <c r="N18" s="822" t="s">
        <v>662</v>
      </c>
      <c r="O18" s="823"/>
      <c r="P18" s="927"/>
      <c r="Q18" s="927"/>
      <c r="R18" s="496" t="s">
        <v>267</v>
      </c>
      <c r="S18" s="441"/>
      <c r="T18" s="496" t="s">
        <v>261</v>
      </c>
      <c r="U18" s="441"/>
      <c r="V18" s="938" t="s">
        <v>698</v>
      </c>
      <c r="W18" s="951"/>
    </row>
    <row r="19" spans="2:23" s="429" customFormat="1" ht="18" customHeight="1">
      <c r="B19" s="954"/>
      <c r="C19" s="943" t="s">
        <v>695</v>
      </c>
      <c r="D19" s="944"/>
      <c r="E19" s="498" t="s">
        <v>39</v>
      </c>
      <c r="F19" s="945" t="s">
        <v>702</v>
      </c>
      <c r="G19" s="945"/>
      <c r="H19" s="477" t="s">
        <v>39</v>
      </c>
      <c r="I19" s="945" t="s">
        <v>709</v>
      </c>
      <c r="J19" s="945"/>
      <c r="K19" s="945"/>
      <c r="L19" s="945"/>
      <c r="M19" s="945"/>
      <c r="N19" s="477" t="s">
        <v>39</v>
      </c>
      <c r="O19" s="945" t="s">
        <v>703</v>
      </c>
      <c r="P19" s="945"/>
      <c r="Q19" s="945"/>
      <c r="R19" s="945"/>
      <c r="S19" s="945"/>
      <c r="T19" s="945"/>
      <c r="U19" s="945"/>
      <c r="V19" s="945"/>
      <c r="W19" s="950"/>
    </row>
    <row r="20" spans="2:23" s="448" customFormat="1" ht="4.5" customHeight="1">
      <c r="B20" s="570"/>
      <c r="C20" s="446"/>
      <c r="D20" s="446"/>
      <c r="E20" s="571"/>
      <c r="F20" s="447"/>
      <c r="G20" s="447"/>
      <c r="H20" s="571"/>
      <c r="I20" s="447"/>
      <c r="J20" s="447"/>
      <c r="K20" s="447"/>
      <c r="L20" s="447"/>
      <c r="M20" s="447"/>
      <c r="N20" s="571"/>
      <c r="O20" s="447"/>
      <c r="P20" s="447"/>
      <c r="Q20" s="447"/>
      <c r="R20" s="447"/>
      <c r="S20" s="447"/>
      <c r="T20" s="447"/>
      <c r="U20" s="447"/>
      <c r="V20" s="447"/>
      <c r="W20" s="447"/>
    </row>
    <row r="21" spans="2:23" s="448" customFormat="1" ht="19.5" customHeight="1">
      <c r="B21" s="163" t="s">
        <v>738</v>
      </c>
      <c r="C21" s="446"/>
      <c r="D21" s="446"/>
      <c r="E21" s="571"/>
      <c r="F21" s="447"/>
      <c r="G21" s="447"/>
      <c r="H21" s="571"/>
      <c r="I21" s="447"/>
      <c r="J21" s="447"/>
      <c r="K21" s="447"/>
      <c r="L21" s="447"/>
      <c r="M21" s="447"/>
      <c r="N21" s="571"/>
      <c r="O21" s="447"/>
      <c r="P21" s="447"/>
      <c r="Q21" s="447"/>
      <c r="R21" s="447"/>
      <c r="S21" s="447"/>
      <c r="T21" s="447"/>
      <c r="U21" s="447"/>
      <c r="V21" s="447"/>
      <c r="W21" s="447"/>
    </row>
    <row r="22" spans="2:23" ht="24.75" customHeight="1">
      <c r="B22" s="850" t="s">
        <v>720</v>
      </c>
      <c r="C22" s="908" t="s">
        <v>719</v>
      </c>
      <c r="D22" s="842"/>
      <c r="E22" s="860" t="s">
        <v>660</v>
      </c>
      <c r="F22" s="861"/>
      <c r="G22" s="861"/>
      <c r="H22" s="861"/>
      <c r="I22" s="861"/>
      <c r="J22" s="861"/>
      <c r="K22" s="861"/>
      <c r="L22" s="970"/>
      <c r="M22" s="970"/>
      <c r="N22" s="970"/>
      <c r="O22" s="969" t="s">
        <v>736</v>
      </c>
      <c r="P22" s="969"/>
      <c r="Q22" s="967" t="s">
        <v>607</v>
      </c>
      <c r="R22" s="968"/>
      <c r="S22" s="968"/>
      <c r="T22" s="968"/>
      <c r="U22" s="859"/>
      <c r="V22" s="859"/>
      <c r="W22" s="504" t="s">
        <v>271</v>
      </c>
    </row>
    <row r="23" spans="2:23" ht="18" customHeight="1">
      <c r="B23" s="851"/>
      <c r="C23" s="909"/>
      <c r="D23" s="910"/>
      <c r="E23" s="928" t="s">
        <v>733</v>
      </c>
      <c r="F23" s="857"/>
      <c r="G23" s="857"/>
      <c r="H23" s="819">
        <f>N23+U23</f>
        <v>0</v>
      </c>
      <c r="I23" s="819"/>
      <c r="J23" s="478" t="s">
        <v>271</v>
      </c>
      <c r="K23" s="856" t="s">
        <v>734</v>
      </c>
      <c r="L23" s="857"/>
      <c r="M23" s="857"/>
      <c r="N23" s="858"/>
      <c r="O23" s="858"/>
      <c r="P23" s="478" t="s">
        <v>271</v>
      </c>
      <c r="Q23" s="856" t="s">
        <v>735</v>
      </c>
      <c r="R23" s="857"/>
      <c r="S23" s="857"/>
      <c r="T23" s="857"/>
      <c r="U23" s="858"/>
      <c r="V23" s="858"/>
      <c r="W23" s="479" t="s">
        <v>271</v>
      </c>
    </row>
    <row r="24" spans="2:23" ht="18" customHeight="1">
      <c r="B24" s="851"/>
      <c r="C24" s="892" t="s">
        <v>730</v>
      </c>
      <c r="D24" s="893"/>
      <c r="E24" s="499" t="s">
        <v>39</v>
      </c>
      <c r="F24" s="966" t="s">
        <v>663</v>
      </c>
      <c r="G24" s="966"/>
      <c r="H24" s="966"/>
      <c r="I24" s="966"/>
      <c r="J24" s="966"/>
      <c r="K24" s="966"/>
      <c r="L24" s="966"/>
      <c r="M24" s="966"/>
      <c r="N24" s="966"/>
      <c r="O24" s="966"/>
      <c r="P24" s="966"/>
      <c r="Q24" s="966"/>
      <c r="R24" s="966"/>
      <c r="S24" s="966"/>
      <c r="T24" s="966"/>
      <c r="U24" s="900"/>
      <c r="V24" s="900"/>
      <c r="W24" s="500" t="s">
        <v>271</v>
      </c>
    </row>
    <row r="25" spans="2:23" ht="18" customHeight="1">
      <c r="B25" s="851"/>
      <c r="C25" s="892"/>
      <c r="D25" s="893"/>
      <c r="E25" s="501" t="s">
        <v>39</v>
      </c>
      <c r="F25" s="966" t="s">
        <v>820</v>
      </c>
      <c r="G25" s="966"/>
      <c r="H25" s="966"/>
      <c r="I25" s="966"/>
      <c r="J25" s="966"/>
      <c r="K25" s="966"/>
      <c r="L25" s="966"/>
      <c r="M25" s="966"/>
      <c r="N25" s="966"/>
      <c r="O25" s="966"/>
      <c r="P25" s="966"/>
      <c r="Q25" s="966"/>
      <c r="R25" s="966"/>
      <c r="S25" s="966"/>
      <c r="T25" s="966"/>
      <c r="U25" s="901"/>
      <c r="V25" s="901"/>
      <c r="W25" s="502" t="s">
        <v>271</v>
      </c>
    </row>
    <row r="26" spans="2:23" ht="18" customHeight="1">
      <c r="B26" s="851"/>
      <c r="C26" s="892"/>
      <c r="D26" s="893"/>
      <c r="E26" s="501" t="s">
        <v>39</v>
      </c>
      <c r="F26" s="966" t="s">
        <v>761</v>
      </c>
      <c r="G26" s="966"/>
      <c r="H26" s="966"/>
      <c r="I26" s="966"/>
      <c r="J26" s="966"/>
      <c r="K26" s="966"/>
      <c r="L26" s="966"/>
      <c r="M26" s="966"/>
      <c r="N26" s="966"/>
      <c r="O26" s="966"/>
      <c r="P26" s="966"/>
      <c r="Q26" s="966"/>
      <c r="R26" s="966"/>
      <c r="S26" s="966"/>
      <c r="T26" s="966"/>
      <c r="U26" s="901"/>
      <c r="V26" s="901"/>
      <c r="W26" s="502" t="s">
        <v>271</v>
      </c>
    </row>
    <row r="27" spans="2:23" ht="18" customHeight="1">
      <c r="B27" s="852"/>
      <c r="C27" s="843"/>
      <c r="D27" s="845"/>
      <c r="E27" s="498" t="s">
        <v>39</v>
      </c>
      <c r="F27" s="848" t="s">
        <v>762</v>
      </c>
      <c r="G27" s="848"/>
      <c r="H27" s="848"/>
      <c r="I27" s="848"/>
      <c r="J27" s="848"/>
      <c r="K27" s="848"/>
      <c r="L27" s="848"/>
      <c r="M27" s="848"/>
      <c r="N27" s="848"/>
      <c r="O27" s="848"/>
      <c r="P27" s="848"/>
      <c r="Q27" s="848"/>
      <c r="R27" s="848"/>
      <c r="S27" s="848"/>
      <c r="T27" s="848"/>
      <c r="U27" s="902"/>
      <c r="V27" s="902"/>
      <c r="W27" s="503" t="s">
        <v>664</v>
      </c>
    </row>
    <row r="28" spans="2:23" ht="18" customHeight="1">
      <c r="B28" s="1014" t="s">
        <v>732</v>
      </c>
      <c r="C28" s="862" t="s">
        <v>724</v>
      </c>
      <c r="D28" s="863"/>
      <c r="E28" s="925" t="s">
        <v>723</v>
      </c>
      <c r="F28" s="866"/>
      <c r="G28" s="866"/>
      <c r="H28" s="873">
        <f>N28+U28</f>
        <v>0</v>
      </c>
      <c r="I28" s="873"/>
      <c r="J28" s="480" t="s">
        <v>662</v>
      </c>
      <c r="K28" s="865" t="s">
        <v>722</v>
      </c>
      <c r="L28" s="866"/>
      <c r="M28" s="866"/>
      <c r="N28" s="874"/>
      <c r="O28" s="874"/>
      <c r="P28" s="480" t="s">
        <v>662</v>
      </c>
      <c r="Q28" s="865" t="s">
        <v>721</v>
      </c>
      <c r="R28" s="866"/>
      <c r="S28" s="866"/>
      <c r="T28" s="866"/>
      <c r="U28" s="874"/>
      <c r="V28" s="874"/>
      <c r="W28" s="481" t="s">
        <v>662</v>
      </c>
    </row>
    <row r="29" spans="2:23" ht="9.75" customHeight="1">
      <c r="B29" s="1015"/>
      <c r="C29" s="963" t="s">
        <v>764</v>
      </c>
      <c r="D29" s="964"/>
      <c r="E29" s="1020" t="s">
        <v>725</v>
      </c>
      <c r="F29" s="868"/>
      <c r="G29" s="868"/>
      <c r="H29" s="868"/>
      <c r="I29" s="868"/>
      <c r="J29" s="868"/>
      <c r="K29" s="868"/>
      <c r="L29" s="868"/>
      <c r="M29" s="1021"/>
      <c r="N29" s="867" t="s">
        <v>725</v>
      </c>
      <c r="O29" s="868"/>
      <c r="P29" s="868"/>
      <c r="Q29" s="868"/>
      <c r="R29" s="868"/>
      <c r="S29" s="868"/>
      <c r="T29" s="868"/>
      <c r="U29" s="868"/>
      <c r="V29" s="868"/>
      <c r="W29" s="869"/>
    </row>
    <row r="30" spans="2:23" ht="18" customHeight="1">
      <c r="B30" s="1015"/>
      <c r="C30" s="965"/>
      <c r="D30" s="965"/>
      <c r="E30" s="572" t="s">
        <v>673</v>
      </c>
      <c r="F30" s="870"/>
      <c r="G30" s="871"/>
      <c r="H30" s="871"/>
      <c r="I30" s="871"/>
      <c r="J30" s="871"/>
      <c r="K30" s="871"/>
      <c r="L30" s="871"/>
      <c r="M30" s="1022"/>
      <c r="N30" s="573" t="s">
        <v>675</v>
      </c>
      <c r="O30" s="870"/>
      <c r="P30" s="871"/>
      <c r="Q30" s="871"/>
      <c r="R30" s="871"/>
      <c r="S30" s="871"/>
      <c r="T30" s="871"/>
      <c r="U30" s="871"/>
      <c r="V30" s="871"/>
      <c r="W30" s="872"/>
    </row>
    <row r="31" spans="2:23" ht="18" customHeight="1">
      <c r="B31" s="1015"/>
      <c r="C31" s="965"/>
      <c r="D31" s="965"/>
      <c r="E31" s="574" t="s">
        <v>674</v>
      </c>
      <c r="F31" s="960"/>
      <c r="G31" s="961"/>
      <c r="H31" s="961"/>
      <c r="I31" s="961"/>
      <c r="J31" s="961"/>
      <c r="K31" s="961"/>
      <c r="L31" s="961"/>
      <c r="M31" s="1023"/>
      <c r="N31" s="575" t="s">
        <v>676</v>
      </c>
      <c r="O31" s="960"/>
      <c r="P31" s="961"/>
      <c r="Q31" s="961"/>
      <c r="R31" s="961"/>
      <c r="S31" s="961"/>
      <c r="T31" s="961"/>
      <c r="U31" s="961"/>
      <c r="V31" s="961"/>
      <c r="W31" s="962"/>
    </row>
    <row r="32" spans="2:23" ht="9.75" customHeight="1">
      <c r="B32" s="1015"/>
      <c r="C32" s="1017" t="s">
        <v>731</v>
      </c>
      <c r="D32" s="1018"/>
      <c r="E32" s="824" t="s">
        <v>725</v>
      </c>
      <c r="F32" s="825"/>
      <c r="G32" s="825"/>
      <c r="H32" s="825"/>
      <c r="I32" s="825"/>
      <c r="J32" s="825"/>
      <c r="K32" s="825"/>
      <c r="L32" s="825"/>
      <c r="M32" s="825"/>
      <c r="N32" s="825" t="s">
        <v>726</v>
      </c>
      <c r="O32" s="825"/>
      <c r="P32" s="825"/>
      <c r="Q32" s="825"/>
      <c r="R32" s="825"/>
      <c r="S32" s="825"/>
      <c r="T32" s="825"/>
      <c r="U32" s="825"/>
      <c r="V32" s="825"/>
      <c r="W32" s="864"/>
    </row>
    <row r="33" spans="2:23" ht="18" customHeight="1">
      <c r="B33" s="1015"/>
      <c r="C33" s="965"/>
      <c r="D33" s="965"/>
      <c r="E33" s="572" t="s">
        <v>673</v>
      </c>
      <c r="F33" s="827"/>
      <c r="G33" s="827"/>
      <c r="H33" s="827"/>
      <c r="I33" s="827"/>
      <c r="J33" s="827"/>
      <c r="K33" s="827"/>
      <c r="L33" s="827"/>
      <c r="M33" s="827"/>
      <c r="N33" s="826"/>
      <c r="O33" s="827"/>
      <c r="P33" s="827"/>
      <c r="Q33" s="827"/>
      <c r="R33" s="827"/>
      <c r="S33" s="827"/>
      <c r="T33" s="827"/>
      <c r="U33" s="827"/>
      <c r="V33" s="827"/>
      <c r="W33" s="828"/>
    </row>
    <row r="34" spans="2:23" ht="18" customHeight="1">
      <c r="B34" s="1015"/>
      <c r="C34" s="965"/>
      <c r="D34" s="965"/>
      <c r="E34" s="576" t="s">
        <v>674</v>
      </c>
      <c r="F34" s="827"/>
      <c r="G34" s="827"/>
      <c r="H34" s="827"/>
      <c r="I34" s="827"/>
      <c r="J34" s="827"/>
      <c r="K34" s="827"/>
      <c r="L34" s="827"/>
      <c r="M34" s="827"/>
      <c r="N34" s="826"/>
      <c r="O34" s="827"/>
      <c r="P34" s="827"/>
      <c r="Q34" s="827"/>
      <c r="R34" s="827"/>
      <c r="S34" s="827"/>
      <c r="T34" s="827"/>
      <c r="U34" s="827"/>
      <c r="V34" s="827"/>
      <c r="W34" s="828"/>
    </row>
    <row r="35" spans="2:23" ht="18" customHeight="1">
      <c r="B35" s="1015"/>
      <c r="C35" s="965"/>
      <c r="D35" s="965"/>
      <c r="E35" s="577" t="s">
        <v>675</v>
      </c>
      <c r="F35" s="827"/>
      <c r="G35" s="827"/>
      <c r="H35" s="827"/>
      <c r="I35" s="827"/>
      <c r="J35" s="827"/>
      <c r="K35" s="827"/>
      <c r="L35" s="827"/>
      <c r="M35" s="827"/>
      <c r="N35" s="826"/>
      <c r="O35" s="827"/>
      <c r="P35" s="827"/>
      <c r="Q35" s="827"/>
      <c r="R35" s="827"/>
      <c r="S35" s="827"/>
      <c r="T35" s="827"/>
      <c r="U35" s="827"/>
      <c r="V35" s="827"/>
      <c r="W35" s="828"/>
    </row>
    <row r="36" spans="2:23" ht="18" customHeight="1">
      <c r="B36" s="1016"/>
      <c r="C36" s="965"/>
      <c r="D36" s="965"/>
      <c r="E36" s="574" t="s">
        <v>676</v>
      </c>
      <c r="F36" s="853"/>
      <c r="G36" s="854"/>
      <c r="H36" s="854"/>
      <c r="I36" s="854"/>
      <c r="J36" s="854"/>
      <c r="K36" s="854"/>
      <c r="L36" s="854"/>
      <c r="M36" s="1019"/>
      <c r="N36" s="853"/>
      <c r="O36" s="854"/>
      <c r="P36" s="854"/>
      <c r="Q36" s="854"/>
      <c r="R36" s="854"/>
      <c r="S36" s="854"/>
      <c r="T36" s="854"/>
      <c r="U36" s="854"/>
      <c r="V36" s="854"/>
      <c r="W36" s="855"/>
    </row>
    <row r="37" spans="2:23" ht="18" customHeight="1">
      <c r="B37" s="813" t="s">
        <v>678</v>
      </c>
      <c r="C37" s="841"/>
      <c r="D37" s="842"/>
      <c r="E37" s="494" t="s">
        <v>39</v>
      </c>
      <c r="F37" s="846" t="s">
        <v>743</v>
      </c>
      <c r="G37" s="846"/>
      <c r="H37" s="846"/>
      <c r="I37" s="846"/>
      <c r="J37" s="846"/>
      <c r="K37" s="846"/>
      <c r="L37" s="846"/>
      <c r="M37" s="846"/>
      <c r="N37" s="846"/>
      <c r="O37" s="846"/>
      <c r="P37" s="846"/>
      <c r="Q37" s="846"/>
      <c r="R37" s="846"/>
      <c r="S37" s="846"/>
      <c r="T37" s="846"/>
      <c r="U37" s="846"/>
      <c r="V37" s="846"/>
      <c r="W37" s="847"/>
    </row>
    <row r="38" spans="2:23" ht="18" customHeight="1">
      <c r="B38" s="843"/>
      <c r="C38" s="844"/>
      <c r="D38" s="845"/>
      <c r="E38" s="498" t="s">
        <v>39</v>
      </c>
      <c r="F38" s="848" t="s">
        <v>679</v>
      </c>
      <c r="G38" s="848"/>
      <c r="H38" s="848"/>
      <c r="I38" s="848"/>
      <c r="J38" s="848"/>
      <c r="K38" s="848"/>
      <c r="L38" s="848"/>
      <c r="M38" s="848"/>
      <c r="N38" s="848"/>
      <c r="O38" s="848"/>
      <c r="P38" s="848"/>
      <c r="Q38" s="848"/>
      <c r="R38" s="848"/>
      <c r="S38" s="848"/>
      <c r="T38" s="848"/>
      <c r="U38" s="848"/>
      <c r="V38" s="848"/>
      <c r="W38" s="849"/>
    </row>
    <row r="39" ht="4.5" customHeight="1"/>
    <row r="40" ht="19.5" customHeight="1">
      <c r="B40" s="163" t="s">
        <v>739</v>
      </c>
    </row>
    <row r="41" spans="2:23" s="429" customFormat="1" ht="18" customHeight="1">
      <c r="B41" s="879" t="s">
        <v>614</v>
      </c>
      <c r="C41" s="880"/>
      <c r="D41" s="993"/>
      <c r="E41" s="973" t="s">
        <v>727</v>
      </c>
      <c r="F41" s="974"/>
      <c r="G41" s="974"/>
      <c r="H41" s="449"/>
      <c r="I41" s="450" t="s">
        <v>42</v>
      </c>
      <c r="J41" s="975" t="s">
        <v>452</v>
      </c>
      <c r="K41" s="975"/>
      <c r="L41" s="449"/>
      <c r="M41" s="450" t="s">
        <v>451</v>
      </c>
      <c r="N41" s="451"/>
      <c r="O41" s="976" t="s">
        <v>71</v>
      </c>
      <c r="P41" s="977"/>
      <c r="Q41" s="978"/>
      <c r="R41" s="978"/>
      <c r="S41" s="978"/>
      <c r="T41" s="978"/>
      <c r="U41" s="978"/>
      <c r="V41" s="978"/>
      <c r="W41" s="452"/>
    </row>
    <row r="42" spans="2:23" s="429" customFormat="1" ht="18" customHeight="1">
      <c r="B42" s="994" t="s">
        <v>740</v>
      </c>
      <c r="C42" s="995"/>
      <c r="D42" s="996"/>
      <c r="E42" s="979"/>
      <c r="F42" s="980"/>
      <c r="G42" s="453"/>
      <c r="H42" s="486" t="s">
        <v>267</v>
      </c>
      <c r="I42" s="981" t="s">
        <v>615</v>
      </c>
      <c r="J42" s="982"/>
      <c r="K42" s="454" t="s">
        <v>39</v>
      </c>
      <c r="L42" s="1000" t="s">
        <v>616</v>
      </c>
      <c r="M42" s="1000"/>
      <c r="N42" s="1000"/>
      <c r="O42" s="1000"/>
      <c r="P42" s="1000"/>
      <c r="Q42" s="1000"/>
      <c r="R42" s="1000"/>
      <c r="S42" s="1000"/>
      <c r="T42" s="1000"/>
      <c r="U42" s="1000"/>
      <c r="V42" s="1000"/>
      <c r="W42" s="1001"/>
    </row>
    <row r="43" spans="2:23" s="429" customFormat="1" ht="18" customHeight="1">
      <c r="B43" s="994"/>
      <c r="C43" s="995"/>
      <c r="D43" s="996"/>
      <c r="E43" s="441"/>
      <c r="F43" s="484" t="s">
        <v>261</v>
      </c>
      <c r="G43" s="441"/>
      <c r="H43" s="485" t="s">
        <v>266</v>
      </c>
      <c r="I43" s="983"/>
      <c r="J43" s="984"/>
      <c r="K43" s="454" t="s">
        <v>39</v>
      </c>
      <c r="L43" s="808" t="s">
        <v>617</v>
      </c>
      <c r="M43" s="808"/>
      <c r="N43" s="808"/>
      <c r="O43" s="809"/>
      <c r="P43" s="809"/>
      <c r="Q43" s="809"/>
      <c r="R43" s="809"/>
      <c r="S43" s="809"/>
      <c r="T43" s="809"/>
      <c r="U43" s="809"/>
      <c r="V43" s="809"/>
      <c r="W43" s="810"/>
    </row>
    <row r="44" spans="2:23" s="429" customFormat="1" ht="18" customHeight="1">
      <c r="B44" s="994" t="s">
        <v>741</v>
      </c>
      <c r="C44" s="995"/>
      <c r="D44" s="996"/>
      <c r="E44" s="455"/>
      <c r="F44" s="456"/>
      <c r="G44" s="456"/>
      <c r="H44" s="457"/>
      <c r="I44" s="985" t="s">
        <v>262</v>
      </c>
      <c r="J44" s="986"/>
      <c r="K44" s="458" t="s">
        <v>39</v>
      </c>
      <c r="L44" s="1002" t="s">
        <v>263</v>
      </c>
      <c r="M44" s="1002"/>
      <c r="N44" s="1002"/>
      <c r="O44" s="1002"/>
      <c r="P44" s="1002"/>
      <c r="Q44" s="1003"/>
      <c r="R44" s="1007" t="s">
        <v>270</v>
      </c>
      <c r="S44" s="1008"/>
      <c r="T44" s="1008"/>
      <c r="U44" s="1008"/>
      <c r="V44" s="1008"/>
      <c r="W44" s="1009"/>
    </row>
    <row r="45" spans="2:23" s="429" customFormat="1" ht="18" customHeight="1">
      <c r="B45" s="994"/>
      <c r="C45" s="995"/>
      <c r="D45" s="996"/>
      <c r="E45" s="459" t="s">
        <v>39</v>
      </c>
      <c r="F45" s="1010" t="s">
        <v>444</v>
      </c>
      <c r="G45" s="1010"/>
      <c r="H45" s="1011"/>
      <c r="I45" s="987"/>
      <c r="J45" s="988"/>
      <c r="K45" s="1012" t="s">
        <v>39</v>
      </c>
      <c r="L45" s="1004" t="s">
        <v>264</v>
      </c>
      <c r="M45" s="1004"/>
      <c r="N45" s="1004"/>
      <c r="O45" s="1004"/>
      <c r="P45" s="1004"/>
      <c r="Q45" s="1005"/>
      <c r="R45" s="463"/>
      <c r="S45" s="991"/>
      <c r="T45" s="991"/>
      <c r="U45" s="464"/>
      <c r="V45" s="462" t="s">
        <v>267</v>
      </c>
      <c r="W45" s="465"/>
    </row>
    <row r="46" spans="2:23" s="429" customFormat="1" ht="18" customHeight="1">
      <c r="B46" s="994"/>
      <c r="C46" s="995"/>
      <c r="D46" s="996"/>
      <c r="E46" s="466"/>
      <c r="F46" s="460"/>
      <c r="G46" s="460"/>
      <c r="H46" s="461"/>
      <c r="I46" s="987"/>
      <c r="J46" s="988"/>
      <c r="K46" s="1013"/>
      <c r="L46" s="467" t="s">
        <v>268</v>
      </c>
      <c r="M46" s="992"/>
      <c r="N46" s="992"/>
      <c r="O46" s="992"/>
      <c r="P46" s="992"/>
      <c r="Q46" s="468" t="s">
        <v>269</v>
      </c>
      <c r="R46" s="469"/>
      <c r="T46" s="441"/>
      <c r="U46" s="470" t="s">
        <v>261</v>
      </c>
      <c r="V46" s="441"/>
      <c r="W46" s="471" t="s">
        <v>266</v>
      </c>
    </row>
    <row r="47" spans="2:24" s="429" customFormat="1" ht="18" customHeight="1">
      <c r="B47" s="994"/>
      <c r="C47" s="995"/>
      <c r="D47" s="996"/>
      <c r="E47" s="466"/>
      <c r="F47" s="472"/>
      <c r="G47" s="472"/>
      <c r="H47" s="473"/>
      <c r="I47" s="989"/>
      <c r="J47" s="990"/>
      <c r="K47" s="474" t="s">
        <v>39</v>
      </c>
      <c r="L47" s="1002" t="s">
        <v>265</v>
      </c>
      <c r="M47" s="1002"/>
      <c r="N47" s="1002"/>
      <c r="O47" s="1002"/>
      <c r="P47" s="1002"/>
      <c r="Q47" s="1002"/>
      <c r="R47" s="1002"/>
      <c r="S47" s="1002"/>
      <c r="T47" s="1002"/>
      <c r="U47" s="1002"/>
      <c r="V47" s="1002"/>
      <c r="W47" s="1006"/>
      <c r="X47" s="472"/>
    </row>
    <row r="48" spans="2:24" s="429" customFormat="1" ht="18" customHeight="1">
      <c r="B48" s="997"/>
      <c r="C48" s="998"/>
      <c r="D48" s="999"/>
      <c r="E48" s="475" t="s">
        <v>163</v>
      </c>
      <c r="F48" s="829" t="s">
        <v>728</v>
      </c>
      <c r="G48" s="829"/>
      <c r="H48" s="829"/>
      <c r="I48" s="829"/>
      <c r="J48" s="829"/>
      <c r="K48" s="477" t="s">
        <v>39</v>
      </c>
      <c r="L48" s="971" t="s">
        <v>729</v>
      </c>
      <c r="M48" s="971"/>
      <c r="N48" s="971"/>
      <c r="O48" s="971"/>
      <c r="P48" s="971"/>
      <c r="Q48" s="971"/>
      <c r="R48" s="971"/>
      <c r="S48" s="971"/>
      <c r="T48" s="971"/>
      <c r="U48" s="971"/>
      <c r="V48" s="971"/>
      <c r="W48" s="972"/>
      <c r="X48" s="476"/>
    </row>
    <row r="49" spans="2:23" ht="12" customHeight="1">
      <c r="B49" s="172" t="str">
        <f>'提出書類リスト'!B51</f>
        <v>Ver.R06-T-1</v>
      </c>
      <c r="T49" s="913" t="str">
        <f>'様式１-設'!AO4</f>
        <v>R06S</v>
      </c>
      <c r="U49" s="913"/>
      <c r="V49" s="913"/>
      <c r="W49" s="913"/>
    </row>
    <row r="64" spans="5:14" ht="13.5">
      <c r="E64" s="181" t="s">
        <v>185</v>
      </c>
      <c r="F64" s="181"/>
      <c r="G64" s="180"/>
      <c r="J64" s="425">
        <v>1</v>
      </c>
      <c r="L64" s="425">
        <v>1</v>
      </c>
      <c r="N64" s="428" t="s">
        <v>677</v>
      </c>
    </row>
    <row r="65" spans="5:14" ht="13.5">
      <c r="E65" s="181" t="s">
        <v>186</v>
      </c>
      <c r="F65" s="181"/>
      <c r="G65" s="180"/>
      <c r="J65" s="425">
        <v>2</v>
      </c>
      <c r="L65" s="425">
        <v>2</v>
      </c>
      <c r="N65" s="428"/>
    </row>
    <row r="66" spans="5:14" ht="13.5">
      <c r="E66" s="181" t="s">
        <v>187</v>
      </c>
      <c r="F66" s="181"/>
      <c r="G66" s="180"/>
      <c r="J66" s="425">
        <v>3</v>
      </c>
      <c r="L66" s="425">
        <v>3</v>
      </c>
      <c r="N66" s="428"/>
    </row>
    <row r="67" spans="5:14" ht="13.5">
      <c r="E67" s="181" t="s">
        <v>188</v>
      </c>
      <c r="F67" s="181"/>
      <c r="G67" s="180"/>
      <c r="J67" s="425">
        <v>4</v>
      </c>
      <c r="L67" s="425">
        <v>4</v>
      </c>
      <c r="N67" s="428"/>
    </row>
    <row r="68" spans="5:12" ht="13.5">
      <c r="E68" s="182" t="s">
        <v>189</v>
      </c>
      <c r="F68" s="181"/>
      <c r="G68" s="180"/>
      <c r="J68" s="425">
        <v>5</v>
      </c>
      <c r="L68" s="425">
        <v>5</v>
      </c>
    </row>
    <row r="69" spans="5:14" ht="13.5">
      <c r="E69" s="182" t="s">
        <v>190</v>
      </c>
      <c r="F69" s="181"/>
      <c r="G69" s="180"/>
      <c r="J69" s="425">
        <v>6</v>
      </c>
      <c r="L69" s="425">
        <v>6</v>
      </c>
      <c r="N69" s="428"/>
    </row>
    <row r="70" spans="5:12" ht="13.5">
      <c r="E70" s="181" t="s">
        <v>191</v>
      </c>
      <c r="F70" s="183"/>
      <c r="G70" s="180"/>
      <c r="J70" s="425">
        <v>7</v>
      </c>
      <c r="L70" s="425">
        <v>7</v>
      </c>
    </row>
    <row r="71" spans="5:12" ht="13.5">
      <c r="E71" s="181" t="s">
        <v>192</v>
      </c>
      <c r="F71" s="183"/>
      <c r="G71" s="180"/>
      <c r="J71" s="425">
        <v>8</v>
      </c>
      <c r="L71" s="425">
        <v>8</v>
      </c>
    </row>
    <row r="72" spans="5:12" ht="13.5">
      <c r="E72" s="181" t="s">
        <v>193</v>
      </c>
      <c r="F72" s="181"/>
      <c r="G72" s="180"/>
      <c r="J72" s="425">
        <v>9</v>
      </c>
      <c r="L72" s="425">
        <v>9</v>
      </c>
    </row>
    <row r="73" spans="5:12" ht="13.5">
      <c r="E73" s="181" t="s">
        <v>194</v>
      </c>
      <c r="F73" s="181"/>
      <c r="G73" s="180"/>
      <c r="J73" s="425">
        <v>10</v>
      </c>
      <c r="L73" s="425">
        <v>10</v>
      </c>
    </row>
    <row r="74" spans="5:12" ht="13.5">
      <c r="E74" s="181" t="s">
        <v>195</v>
      </c>
      <c r="F74" s="181"/>
      <c r="G74" s="180"/>
      <c r="J74" s="425">
        <v>11</v>
      </c>
      <c r="L74" s="425">
        <v>11</v>
      </c>
    </row>
    <row r="75" spans="5:12" ht="13.5">
      <c r="E75" s="181" t="s">
        <v>821</v>
      </c>
      <c r="F75" s="183"/>
      <c r="G75" s="180"/>
      <c r="J75" s="425">
        <v>12</v>
      </c>
      <c r="L75" s="425">
        <v>12</v>
      </c>
    </row>
    <row r="76" spans="5:12" ht="13.5">
      <c r="E76" s="181" t="s">
        <v>822</v>
      </c>
      <c r="F76" s="181"/>
      <c r="G76" s="180"/>
      <c r="L76" s="425">
        <v>13</v>
      </c>
    </row>
    <row r="77" spans="5:12" ht="13.5">
      <c r="E77" s="181" t="s">
        <v>196</v>
      </c>
      <c r="F77" s="181"/>
      <c r="G77" s="180"/>
      <c r="L77" s="425">
        <v>14</v>
      </c>
    </row>
    <row r="78" spans="6:12" ht="13.5">
      <c r="F78" s="181"/>
      <c r="G78" s="180"/>
      <c r="L78" s="425">
        <v>15</v>
      </c>
    </row>
    <row r="79" spans="5:12" ht="13.5">
      <c r="E79" s="181" t="s">
        <v>763</v>
      </c>
      <c r="L79" s="425">
        <v>16</v>
      </c>
    </row>
    <row r="80" spans="5:12" ht="13.5">
      <c r="E80" s="181" t="s">
        <v>823</v>
      </c>
      <c r="L80" s="425">
        <v>17</v>
      </c>
    </row>
    <row r="81" spans="5:12" ht="13.5">
      <c r="E81" s="181" t="s">
        <v>840</v>
      </c>
      <c r="L81" s="425">
        <v>18</v>
      </c>
    </row>
    <row r="82" spans="5:12" ht="13.5">
      <c r="E82" s="181" t="s">
        <v>841</v>
      </c>
      <c r="L82" s="425">
        <v>19</v>
      </c>
    </row>
    <row r="83" ht="13.5">
      <c r="L83" s="425">
        <v>20</v>
      </c>
    </row>
    <row r="84" ht="13.5">
      <c r="L84" s="425">
        <v>21</v>
      </c>
    </row>
    <row r="85" ht="13.5">
      <c r="L85" s="425">
        <v>22</v>
      </c>
    </row>
    <row r="86" ht="13.5">
      <c r="L86" s="425">
        <v>23</v>
      </c>
    </row>
    <row r="87" ht="13.5">
      <c r="L87" s="425">
        <v>24</v>
      </c>
    </row>
    <row r="88" ht="13.5">
      <c r="L88" s="425">
        <v>25</v>
      </c>
    </row>
    <row r="89" ht="13.5">
      <c r="L89" s="425">
        <v>26</v>
      </c>
    </row>
    <row r="90" ht="13.5">
      <c r="L90" s="425">
        <v>27</v>
      </c>
    </row>
    <row r="91" ht="13.5">
      <c r="L91" s="425">
        <v>28</v>
      </c>
    </row>
    <row r="92" ht="13.5">
      <c r="L92" s="425">
        <v>29</v>
      </c>
    </row>
    <row r="93" ht="13.5">
      <c r="L93" s="425">
        <v>30</v>
      </c>
    </row>
    <row r="94" ht="13.5">
      <c r="L94" s="425">
        <v>31</v>
      </c>
    </row>
  </sheetData>
  <sheetProtection password="8F89" sheet="1" formatCells="0" formatColumns="0" formatRows="0" insertColumns="0" insertRows="0" selectLockedCells="1"/>
  <mergeCells count="128">
    <mergeCell ref="B28:B36"/>
    <mergeCell ref="C32:D36"/>
    <mergeCell ref="F33:M33"/>
    <mergeCell ref="F34:M34"/>
    <mergeCell ref="F36:M36"/>
    <mergeCell ref="E29:M29"/>
    <mergeCell ref="F30:M30"/>
    <mergeCell ref="F31:M31"/>
    <mergeCell ref="F35:M35"/>
    <mergeCell ref="B41:D41"/>
    <mergeCell ref="B42:D43"/>
    <mergeCell ref="B44:D48"/>
    <mergeCell ref="L42:W42"/>
    <mergeCell ref="L44:Q44"/>
    <mergeCell ref="L45:Q45"/>
    <mergeCell ref="L47:W47"/>
    <mergeCell ref="R44:W44"/>
    <mergeCell ref="F45:H45"/>
    <mergeCell ref="K45:K46"/>
    <mergeCell ref="L48:W48"/>
    <mergeCell ref="E41:G41"/>
    <mergeCell ref="J41:K41"/>
    <mergeCell ref="O41:P41"/>
    <mergeCell ref="Q41:V41"/>
    <mergeCell ref="E42:F42"/>
    <mergeCell ref="I42:J43"/>
    <mergeCell ref="I44:J47"/>
    <mergeCell ref="S45:T45"/>
    <mergeCell ref="M46:P46"/>
    <mergeCell ref="O31:W31"/>
    <mergeCell ref="C29:D31"/>
    <mergeCell ref="F24:T24"/>
    <mergeCell ref="F25:T25"/>
    <mergeCell ref="U25:V25"/>
    <mergeCell ref="Q22:T22"/>
    <mergeCell ref="O22:P22"/>
    <mergeCell ref="L22:N22"/>
    <mergeCell ref="U23:V23"/>
    <mergeCell ref="F26:T26"/>
    <mergeCell ref="B16:B19"/>
    <mergeCell ref="C16:D16"/>
    <mergeCell ref="V16:W16"/>
    <mergeCell ref="C17:D17"/>
    <mergeCell ref="E17:F17"/>
    <mergeCell ref="G17:H17"/>
    <mergeCell ref="N17:O17"/>
    <mergeCell ref="P18:Q18"/>
    <mergeCell ref="F16:H16"/>
    <mergeCell ref="C14:D14"/>
    <mergeCell ref="E14:G14"/>
    <mergeCell ref="C19:D19"/>
    <mergeCell ref="F19:G19"/>
    <mergeCell ref="I19:M19"/>
    <mergeCell ref="O14:W15"/>
    <mergeCell ref="O19:W19"/>
    <mergeCell ref="V18:W18"/>
    <mergeCell ref="C13:D13"/>
    <mergeCell ref="E13:G13"/>
    <mergeCell ref="U13:W13"/>
    <mergeCell ref="L12:T12"/>
    <mergeCell ref="V12:W12"/>
    <mergeCell ref="M13:T13"/>
    <mergeCell ref="T49:W49"/>
    <mergeCell ref="E8:G8"/>
    <mergeCell ref="R8:W8"/>
    <mergeCell ref="R9:W9"/>
    <mergeCell ref="E9:N9"/>
    <mergeCell ref="E28:G28"/>
    <mergeCell ref="E18:F18"/>
    <mergeCell ref="G18:H18"/>
    <mergeCell ref="E23:G23"/>
    <mergeCell ref="V17:W17"/>
    <mergeCell ref="O9:Q9"/>
    <mergeCell ref="E10:W10"/>
    <mergeCell ref="B7:C11"/>
    <mergeCell ref="U24:V24"/>
    <mergeCell ref="U26:V26"/>
    <mergeCell ref="U27:V27"/>
    <mergeCell ref="B12:B15"/>
    <mergeCell ref="C18:D18"/>
    <mergeCell ref="C22:D23"/>
    <mergeCell ref="C15:D15"/>
    <mergeCell ref="F27:T27"/>
    <mergeCell ref="Q23:T23"/>
    <mergeCell ref="E11:W11"/>
    <mergeCell ref="B1:W1"/>
    <mergeCell ref="O8:Q8"/>
    <mergeCell ref="B2:W2"/>
    <mergeCell ref="B4:D4"/>
    <mergeCell ref="E4:W4"/>
    <mergeCell ref="E7:W7"/>
    <mergeCell ref="C24:D27"/>
    <mergeCell ref="N29:W29"/>
    <mergeCell ref="O30:W30"/>
    <mergeCell ref="H28:I28"/>
    <mergeCell ref="K28:M28"/>
    <mergeCell ref="N28:O28"/>
    <mergeCell ref="U28:V28"/>
    <mergeCell ref="B22:B27"/>
    <mergeCell ref="N36:W36"/>
    <mergeCell ref="K23:M23"/>
    <mergeCell ref="N23:O23"/>
    <mergeCell ref="U22:V22"/>
    <mergeCell ref="E22:K22"/>
    <mergeCell ref="C28:D28"/>
    <mergeCell ref="N33:W33"/>
    <mergeCell ref="N32:W32"/>
    <mergeCell ref="Q28:T28"/>
    <mergeCell ref="F48:J48"/>
    <mergeCell ref="C12:D12"/>
    <mergeCell ref="E12:G12"/>
    <mergeCell ref="K13:K15"/>
    <mergeCell ref="L14:L15"/>
    <mergeCell ref="M14:N15"/>
    <mergeCell ref="B37:D38"/>
    <mergeCell ref="F37:W37"/>
    <mergeCell ref="F38:W38"/>
    <mergeCell ref="N35:W35"/>
    <mergeCell ref="L43:N43"/>
    <mergeCell ref="O43:W43"/>
    <mergeCell ref="E15:G15"/>
    <mergeCell ref="I12:J15"/>
    <mergeCell ref="H23:I23"/>
    <mergeCell ref="I16:J16"/>
    <mergeCell ref="P17:Q17"/>
    <mergeCell ref="N18:O18"/>
    <mergeCell ref="E32:M32"/>
    <mergeCell ref="N34:W34"/>
  </mergeCells>
  <dataValidations count="14">
    <dataValidation type="list" allowBlank="1" showInputMessage="1" showErrorMessage="1" sqref="E48 E24:E27 K12 U12 E16 U16 E37:E38 E19:E21 H19:H21 N19:N21 K42:K45 K47:K48 E45 L13:L14">
      <formula1>"□,■"</formula1>
    </dataValidation>
    <dataValidation errorStyle="information" type="list" allowBlank="1" showInputMessage="1" showErrorMessage="1" error="右▼で選択" sqref="I8 S17:S18 J17:J18 E43 T46">
      <formula1>$J$64:$J$75</formula1>
    </dataValidation>
    <dataValidation type="list" allowBlank="1" showInputMessage="1" showErrorMessage="1" error="右▼で選択" sqref="K8 L17:L18 U17:U18 G43 V46">
      <formula1>$L$64:$L$94</formula1>
    </dataValidation>
    <dataValidation type="list" allowBlank="1" showInputMessage="1" showErrorMessage="1" sqref="S45 E42">
      <formula1>"昭和,平成,令和"</formula1>
    </dataValidation>
    <dataValidation allowBlank="1" showInputMessage="1" sqref="U24:U27"/>
    <dataValidation type="list" allowBlank="1" showInputMessage="1" showErrorMessage="1" sqref="L16">
      <formula1>$J$64:$J$75</formula1>
    </dataValidation>
    <dataValidation type="list" allowBlank="1" showInputMessage="1" showErrorMessage="1" sqref="N16">
      <formula1>$L$64:$L$94</formula1>
    </dataValidation>
    <dataValidation type="list" allowBlank="1" showInputMessage="1" showErrorMessage="1" sqref="F30:M31 O30:W31">
      <formula1>$N$63:$N$64</formula1>
    </dataValidation>
    <dataValidation type="list" allowBlank="1" showInputMessage="1" showErrorMessage="1" sqref="E8:G8">
      <formula1>$E$64:$E80</formula1>
    </dataValidation>
    <dataValidation type="list" allowBlank="1" showInputMessage="1" showErrorMessage="1" sqref="G17:H17">
      <formula1>$E$79:$E$80</formula1>
    </dataValidation>
    <dataValidation type="list" allowBlank="1" showInputMessage="1" showErrorMessage="1" sqref="I16:J16">
      <formula1>$E$64:$E$80</formula1>
    </dataValidation>
    <dataValidation type="list" allowBlank="1" showInputMessage="1" showErrorMessage="1" sqref="P18:Q18">
      <formula1>$E$79:$E$82</formula1>
    </dataValidation>
    <dataValidation type="list" allowBlank="1" showInputMessage="1" showErrorMessage="1" sqref="P17:Q17 G18:H18">
      <formula1>$E$79:$E$82</formula1>
    </dataValidation>
    <dataValidation type="list" allowBlank="1" showInputMessage="1" sqref="Q41:V41">
      <formula1>"木造,鉄筋コンクリート造,鉄骨鉄筋コンクリート造,鉄骨造,軽量鉄骨造,(※その他の場合は直接入力してください)"</formula1>
    </dataValidation>
  </dataValidations>
  <printOptions horizontalCentered="1"/>
  <pageMargins left="0.4724409448818898" right="0.15748031496062992" top="0.4330708661417323" bottom="0.2755905511811024" header="0.4724409448818898" footer="0.2362204724409449"/>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B1:J42"/>
  <sheetViews>
    <sheetView showGridLines="0" showZeros="0" view="pageBreakPreview" zoomScaleSheetLayoutView="100" zoomScalePageLayoutView="0" workbookViewId="0" topLeftCell="A1">
      <selection activeCell="G8" sqref="G8"/>
    </sheetView>
  </sheetViews>
  <sheetFormatPr defaultColWidth="9.140625" defaultRowHeight="15"/>
  <cols>
    <col min="1" max="1" width="2.57421875" style="163" customWidth="1"/>
    <col min="2" max="2" width="3.140625" style="163" customWidth="1"/>
    <col min="3" max="3" width="18.57421875" style="163" customWidth="1"/>
    <col min="4" max="4" width="5.57421875" style="163" customWidth="1"/>
    <col min="5" max="5" width="6.140625" style="163" customWidth="1"/>
    <col min="6" max="6" width="4.140625" style="163" customWidth="1"/>
    <col min="7" max="10" width="12.57421875" style="163" customWidth="1"/>
    <col min="11" max="11" width="2.57421875" style="163" customWidth="1"/>
    <col min="12" max="16384" width="9.00390625" style="163" customWidth="1"/>
  </cols>
  <sheetData>
    <row r="1" spans="3:10" ht="15" customHeight="1">
      <c r="C1" s="1049" t="s">
        <v>172</v>
      </c>
      <c r="D1" s="1049"/>
      <c r="E1" s="1049"/>
      <c r="F1" s="1049"/>
      <c r="G1" s="1049"/>
      <c r="H1" s="1049"/>
      <c r="I1" s="1049"/>
      <c r="J1" s="1049"/>
    </row>
    <row r="2" spans="3:10" ht="21">
      <c r="C2" s="882" t="s">
        <v>25</v>
      </c>
      <c r="D2" s="882"/>
      <c r="E2" s="882"/>
      <c r="F2" s="882"/>
      <c r="G2" s="882"/>
      <c r="H2" s="882"/>
      <c r="I2" s="882"/>
      <c r="J2" s="882"/>
    </row>
    <row r="3" ht="9.75" customHeight="1"/>
    <row r="4" spans="2:10" ht="31.5" customHeight="1">
      <c r="B4" s="883" t="s">
        <v>296</v>
      </c>
      <c r="C4" s="884"/>
      <c r="D4" s="1052"/>
      <c r="E4" s="1046">
        <f>'様式１-設'!M14</f>
        <v>0</v>
      </c>
      <c r="F4" s="1047"/>
      <c r="G4" s="1047"/>
      <c r="H4" s="1047"/>
      <c r="I4" s="1047"/>
      <c r="J4" s="1048"/>
    </row>
    <row r="5" ht="6.75" customHeight="1"/>
    <row r="6" spans="3:10" ht="19.5" customHeight="1">
      <c r="C6" s="266" t="s">
        <v>601</v>
      </c>
      <c r="D6" s="232"/>
      <c r="E6" s="232"/>
      <c r="F6" s="232"/>
      <c r="J6" s="427" t="s">
        <v>46</v>
      </c>
    </row>
    <row r="7" spans="2:10" ht="34.5" customHeight="1">
      <c r="B7" s="1053" t="s">
        <v>252</v>
      </c>
      <c r="C7" s="1054"/>
      <c r="D7" s="550" t="s">
        <v>253</v>
      </c>
      <c r="E7" s="1050" t="s">
        <v>255</v>
      </c>
      <c r="F7" s="1051"/>
      <c r="G7" s="537" t="s">
        <v>257</v>
      </c>
      <c r="H7" s="513" t="s">
        <v>45</v>
      </c>
      <c r="I7" s="513" t="s">
        <v>258</v>
      </c>
      <c r="J7" s="513" t="s">
        <v>259</v>
      </c>
    </row>
    <row r="8" spans="2:10" ht="34.5" customHeight="1">
      <c r="B8" s="1033" t="s">
        <v>766</v>
      </c>
      <c r="C8" s="563" t="s">
        <v>768</v>
      </c>
      <c r="D8" s="1039" t="s">
        <v>254</v>
      </c>
      <c r="E8" s="508"/>
      <c r="F8" s="509" t="s">
        <v>256</v>
      </c>
      <c r="G8" s="510"/>
      <c r="H8" s="511"/>
      <c r="I8" s="512"/>
      <c r="J8" s="511"/>
    </row>
    <row r="9" spans="2:10" ht="34.5" customHeight="1">
      <c r="B9" s="1034"/>
      <c r="C9" s="549" t="s">
        <v>769</v>
      </c>
      <c r="D9" s="1040"/>
      <c r="E9" s="505"/>
      <c r="F9" s="506" t="s">
        <v>256</v>
      </c>
      <c r="G9" s="430"/>
      <c r="H9" s="431"/>
      <c r="I9" s="432"/>
      <c r="J9" s="431"/>
    </row>
    <row r="10" spans="2:10" ht="34.5" customHeight="1">
      <c r="B10" s="1034"/>
      <c r="C10" s="549" t="s">
        <v>770</v>
      </c>
      <c r="D10" s="1040"/>
      <c r="E10" s="505"/>
      <c r="F10" s="506" t="s">
        <v>256</v>
      </c>
      <c r="G10" s="430"/>
      <c r="H10" s="431"/>
      <c r="I10" s="432"/>
      <c r="J10" s="431"/>
    </row>
    <row r="11" spans="2:10" ht="34.5" customHeight="1">
      <c r="B11" s="1034"/>
      <c r="C11" s="520" t="s">
        <v>771</v>
      </c>
      <c r="D11" s="1040"/>
      <c r="E11" s="516"/>
      <c r="F11" s="517" t="s">
        <v>765</v>
      </c>
      <c r="G11" s="430"/>
      <c r="H11" s="431"/>
      <c r="I11" s="432"/>
      <c r="J11" s="431"/>
    </row>
    <row r="12" spans="2:10" ht="34.5" customHeight="1">
      <c r="B12" s="1034"/>
      <c r="C12" s="1043" t="s">
        <v>815</v>
      </c>
      <c r="D12" s="1044"/>
      <c r="E12" s="1044"/>
      <c r="F12" s="1045"/>
      <c r="G12" s="430"/>
      <c r="H12" s="564"/>
      <c r="I12" s="565"/>
      <c r="J12" s="564"/>
    </row>
    <row r="13" spans="2:10" ht="34.5" customHeight="1">
      <c r="B13" s="1035"/>
      <c r="C13" s="1036" t="s">
        <v>767</v>
      </c>
      <c r="D13" s="1037"/>
      <c r="E13" s="1037"/>
      <c r="F13" s="1038"/>
      <c r="G13" s="566">
        <f>+G8+G9+G10+G11+G12</f>
        <v>0</v>
      </c>
      <c r="H13" s="567">
        <f>H8+H9+H10+H11</f>
        <v>0</v>
      </c>
      <c r="I13" s="568">
        <f>I8+I9+I10+I11</f>
        <v>0</v>
      </c>
      <c r="J13" s="567">
        <f>J8+J9+J10+J11</f>
        <v>0</v>
      </c>
    </row>
    <row r="14" spans="2:10" ht="34.5" customHeight="1">
      <c r="B14" s="1041" t="s">
        <v>819</v>
      </c>
      <c r="C14" s="1042"/>
      <c r="D14" s="514" t="s">
        <v>254</v>
      </c>
      <c r="E14" s="518"/>
      <c r="F14" s="519" t="s">
        <v>661</v>
      </c>
      <c r="G14" s="510"/>
      <c r="H14" s="511"/>
      <c r="I14" s="512"/>
      <c r="J14" s="511"/>
    </row>
    <row r="15" spans="2:10" ht="34.5" customHeight="1">
      <c r="B15" s="1025" t="s">
        <v>772</v>
      </c>
      <c r="C15" s="1026"/>
      <c r="D15" s="515" t="s">
        <v>704</v>
      </c>
      <c r="E15" s="569"/>
      <c r="F15" s="507"/>
      <c r="G15" s="430"/>
      <c r="H15" s="431"/>
      <c r="I15" s="432"/>
      <c r="J15" s="431"/>
    </row>
    <row r="16" spans="2:10" ht="34.5" customHeight="1">
      <c r="B16" s="1027" t="s">
        <v>251</v>
      </c>
      <c r="C16" s="1028"/>
      <c r="D16" s="1028"/>
      <c r="E16" s="1028"/>
      <c r="F16" s="1029"/>
      <c r="G16" s="416"/>
      <c r="H16" s="534"/>
      <c r="I16" s="535"/>
      <c r="J16" s="534"/>
    </row>
    <row r="17" spans="2:10" ht="34.5" customHeight="1">
      <c r="B17" s="1030" t="s">
        <v>600</v>
      </c>
      <c r="C17" s="1031"/>
      <c r="D17" s="1031"/>
      <c r="E17" s="1031"/>
      <c r="F17" s="1032"/>
      <c r="G17" s="417">
        <f>G13+G14+G15+G16</f>
        <v>0</v>
      </c>
      <c r="H17" s="418">
        <f>+H13+H14+H15</f>
        <v>0</v>
      </c>
      <c r="I17" s="419">
        <f>+I13+I14+I15</f>
        <v>0</v>
      </c>
      <c r="J17" s="420">
        <f>+J13+J14+J15</f>
        <v>0</v>
      </c>
    </row>
    <row r="18" spans="2:6" ht="15" customHeight="1">
      <c r="B18" s="421" t="s">
        <v>260</v>
      </c>
      <c r="D18" s="422"/>
      <c r="E18" s="422"/>
      <c r="F18" s="422"/>
    </row>
    <row r="19" ht="15" customHeight="1">
      <c r="C19" s="172"/>
    </row>
    <row r="20" ht="15" customHeight="1"/>
    <row r="21" ht="15" customHeight="1"/>
    <row r="22" ht="15" customHeight="1"/>
    <row r="23" ht="15" customHeight="1"/>
    <row r="24" spans="3:6" ht="15" customHeight="1">
      <c r="C24" s="423"/>
      <c r="D24" s="423"/>
      <c r="E24" s="423"/>
      <c r="F24" s="423"/>
    </row>
    <row r="25" spans="3:6" ht="15" customHeight="1">
      <c r="C25" s="423"/>
      <c r="D25" s="423"/>
      <c r="E25" s="423"/>
      <c r="F25" s="423"/>
    </row>
    <row r="26" spans="3:6" ht="15" customHeight="1">
      <c r="C26" s="423"/>
      <c r="D26" s="423"/>
      <c r="E26" s="423"/>
      <c r="F26" s="423"/>
    </row>
    <row r="27" spans="3:6" ht="15" customHeight="1">
      <c r="C27" s="423"/>
      <c r="D27" s="423"/>
      <c r="E27" s="423"/>
      <c r="F27" s="423"/>
    </row>
    <row r="28" spans="3:6" ht="15" customHeight="1">
      <c r="C28" s="423"/>
      <c r="D28" s="423"/>
      <c r="E28" s="423"/>
      <c r="F28" s="423"/>
    </row>
    <row r="29" spans="3:6" ht="15" customHeight="1">
      <c r="C29" s="423"/>
      <c r="D29" s="423"/>
      <c r="E29" s="423"/>
      <c r="F29" s="423"/>
    </row>
    <row r="30" spans="3:6" ht="15" customHeight="1">
      <c r="C30" s="423"/>
      <c r="D30" s="423"/>
      <c r="E30" s="423"/>
      <c r="F30" s="423"/>
    </row>
    <row r="31" spans="3:6" ht="15" customHeight="1">
      <c r="C31" s="423"/>
      <c r="D31" s="423"/>
      <c r="E31" s="423"/>
      <c r="F31" s="423"/>
    </row>
    <row r="32" spans="3:6" ht="15" customHeight="1">
      <c r="C32" s="423"/>
      <c r="D32" s="423"/>
      <c r="E32" s="423"/>
      <c r="F32" s="423"/>
    </row>
    <row r="33" spans="3:6" ht="15" customHeight="1">
      <c r="C33" s="423"/>
      <c r="D33" s="423"/>
      <c r="E33" s="423"/>
      <c r="F33" s="423"/>
    </row>
    <row r="34" spans="3:6" ht="15" customHeight="1">
      <c r="C34" s="423"/>
      <c r="D34" s="423"/>
      <c r="E34" s="423"/>
      <c r="F34" s="423"/>
    </row>
    <row r="35" spans="3:6" ht="15" customHeight="1">
      <c r="C35" s="423"/>
      <c r="D35" s="423"/>
      <c r="E35" s="423"/>
      <c r="F35" s="423"/>
    </row>
    <row r="36" spans="3:6" ht="15" customHeight="1">
      <c r="C36" s="423"/>
      <c r="D36" s="423"/>
      <c r="E36" s="423"/>
      <c r="F36" s="423"/>
    </row>
    <row r="37" spans="3:6" ht="15" customHeight="1">
      <c r="C37" s="423"/>
      <c r="D37" s="423"/>
      <c r="E37" s="423"/>
      <c r="F37" s="423"/>
    </row>
    <row r="38" spans="3:6" ht="15" customHeight="1">
      <c r="C38" s="423"/>
      <c r="D38" s="423"/>
      <c r="E38" s="423"/>
      <c r="F38" s="423"/>
    </row>
    <row r="39" spans="3:6" ht="15" customHeight="1">
      <c r="C39" s="423"/>
      <c r="D39" s="423"/>
      <c r="E39" s="423"/>
      <c r="F39" s="423"/>
    </row>
    <row r="40" spans="3:6" ht="15" customHeight="1">
      <c r="C40" s="423"/>
      <c r="D40" s="423"/>
      <c r="E40" s="423"/>
      <c r="F40" s="423"/>
    </row>
    <row r="41" spans="3:6" ht="15" customHeight="1">
      <c r="C41" s="423"/>
      <c r="D41" s="423"/>
      <c r="E41" s="423"/>
      <c r="F41" s="423"/>
    </row>
    <row r="42" spans="2:10" ht="15" customHeight="1">
      <c r="B42" s="1024" t="str">
        <f>'提出書類リスト'!B51</f>
        <v>Ver.R06-T-1</v>
      </c>
      <c r="C42" s="1024"/>
      <c r="J42" s="548" t="str">
        <f>'様式１-設'!AO4</f>
        <v>R06S</v>
      </c>
    </row>
  </sheetData>
  <sheetProtection password="8F89" sheet="1" formatCells="0" formatColumns="0" formatRows="0" insertColumns="0" insertRows="0" selectLockedCells="1"/>
  <mergeCells count="15">
    <mergeCell ref="E4:J4"/>
    <mergeCell ref="C1:J1"/>
    <mergeCell ref="C2:J2"/>
    <mergeCell ref="E7:F7"/>
    <mergeCell ref="B4:D4"/>
    <mergeCell ref="B7:C7"/>
    <mergeCell ref="B42:C42"/>
    <mergeCell ref="B15:C15"/>
    <mergeCell ref="B16:F16"/>
    <mergeCell ref="B17:F17"/>
    <mergeCell ref="B8:B13"/>
    <mergeCell ref="C13:F13"/>
    <mergeCell ref="D8:D11"/>
    <mergeCell ref="B14:C14"/>
    <mergeCell ref="C12:F12"/>
  </mergeCells>
  <conditionalFormatting sqref="I8:J8">
    <cfRule type="expression" priority="9" dxfId="26" stopIfTrue="1">
      <formula>$H$8&gt;$I$8</formula>
    </cfRule>
  </conditionalFormatting>
  <conditionalFormatting sqref="I14:J14">
    <cfRule type="expression" priority="7" dxfId="26" stopIfTrue="1">
      <formula>$H$14&gt;$I$14</formula>
    </cfRule>
  </conditionalFormatting>
  <conditionalFormatting sqref="I15:J15">
    <cfRule type="expression" priority="5" dxfId="26" stopIfTrue="1">
      <formula>$H$15&gt;$I$15</formula>
    </cfRule>
  </conditionalFormatting>
  <conditionalFormatting sqref="I11:J12">
    <cfRule type="expression" priority="4" dxfId="26" stopIfTrue="1">
      <formula>$H$11&gt;$I$11</formula>
    </cfRule>
  </conditionalFormatting>
  <conditionalFormatting sqref="I9:J9">
    <cfRule type="expression" priority="3" dxfId="26" stopIfTrue="1">
      <formula>$H$9&gt;$I$9</formula>
    </cfRule>
  </conditionalFormatting>
  <conditionalFormatting sqref="I10:J10">
    <cfRule type="expression" priority="2" dxfId="26" stopIfTrue="1">
      <formula>$H$10&gt;$I$10</formula>
    </cfRule>
  </conditionalFormatting>
  <conditionalFormatting sqref="I13:J13">
    <cfRule type="expression" priority="1" dxfId="26" stopIfTrue="1">
      <formula>$H$13&gt;$I$13</formula>
    </cfRule>
  </conditionalFormatting>
  <printOptions horizontalCentered="1"/>
  <pageMargins left="0.4724409448818898" right="0.15748031496062992" top="0.4330708661417323" bottom="0.2755905511811024" header="0.4724409448818898" footer="0.2362204724409449"/>
  <pageSetup horizontalDpi="600" verticalDpi="600" orientation="portrait" paperSize="9" scale="98" r:id="rId1"/>
  <ignoredErrors>
    <ignoredError sqref="H13:J13" unlockedFormula="1"/>
  </ignoredErrors>
</worksheet>
</file>

<file path=xl/worksheets/sheet5.xml><?xml version="1.0" encoding="utf-8"?>
<worksheet xmlns="http://schemas.openxmlformats.org/spreadsheetml/2006/main" xmlns:r="http://schemas.openxmlformats.org/officeDocument/2006/relationships">
  <dimension ref="A1:CR52"/>
  <sheetViews>
    <sheetView showGridLines="0" view="pageBreakPreview" zoomScaleSheetLayoutView="100" zoomScalePageLayoutView="0" workbookViewId="0" topLeftCell="A1">
      <selection activeCell="G7" sqref="G7"/>
    </sheetView>
  </sheetViews>
  <sheetFormatPr defaultColWidth="12.00390625" defaultRowHeight="15"/>
  <cols>
    <col min="1" max="1" width="2.140625" style="71" customWidth="1"/>
    <col min="2" max="2" width="2.421875" style="71" customWidth="1"/>
    <col min="3" max="4" width="7.57421875" style="71" customWidth="1"/>
    <col min="5" max="5" width="2.421875" style="71" customWidth="1"/>
    <col min="6" max="8" width="3.28125" style="71" customWidth="1"/>
    <col min="9" max="9" width="2.421875" style="71" customWidth="1"/>
    <col min="10" max="12" width="3.28125" style="71" customWidth="1"/>
    <col min="13" max="13" width="2.421875" style="71" customWidth="1"/>
    <col min="14" max="16" width="3.28125" style="71" customWidth="1"/>
    <col min="17" max="17" width="2.421875" style="71" customWidth="1"/>
    <col min="18" max="20" width="3.28125" style="71" customWidth="1"/>
    <col min="21" max="21" width="2.421875" style="71" customWidth="1"/>
    <col min="22" max="24" width="3.28125" style="71" customWidth="1"/>
    <col min="25" max="25" width="2.421875" style="71" customWidth="1"/>
    <col min="26" max="28" width="3.28125" style="71" customWidth="1"/>
    <col min="29" max="29" width="1.421875" style="71" customWidth="1"/>
    <col min="30" max="51" width="6.7109375" style="71" customWidth="1"/>
    <col min="52" max="52" width="2.421875" style="71" customWidth="1"/>
    <col min="53" max="96" width="5.8515625" style="71" hidden="1" customWidth="1"/>
    <col min="97" max="16384" width="12.00390625" style="71" customWidth="1"/>
  </cols>
  <sheetData>
    <row r="1" spans="1:30" ht="15" customHeight="1">
      <c r="A1" s="367"/>
      <c r="B1" s="368"/>
      <c r="C1" s="369"/>
      <c r="D1" s="370"/>
      <c r="E1" s="370"/>
      <c r="F1" s="370"/>
      <c r="G1" s="370"/>
      <c r="H1" s="370"/>
      <c r="J1" s="370"/>
      <c r="K1" s="370"/>
      <c r="L1" s="370"/>
      <c r="M1" s="370"/>
      <c r="N1" s="370"/>
      <c r="O1" s="370"/>
      <c r="P1" s="370"/>
      <c r="Q1" s="370"/>
      <c r="R1" s="370"/>
      <c r="S1" s="370"/>
      <c r="T1" s="370"/>
      <c r="U1" s="370"/>
      <c r="V1" s="370"/>
      <c r="W1" s="370"/>
      <c r="X1" s="370"/>
      <c r="Y1" s="370"/>
      <c r="Z1" s="370"/>
      <c r="AA1" s="370"/>
      <c r="AB1" s="265" t="s">
        <v>637</v>
      </c>
      <c r="AC1" s="371" t="s">
        <v>457</v>
      </c>
      <c r="AD1" s="371"/>
    </row>
    <row r="2" spans="1:96" ht="21" customHeight="1">
      <c r="A2" s="1203" t="s">
        <v>458</v>
      </c>
      <c r="B2" s="1203"/>
      <c r="C2" s="1203"/>
      <c r="D2" s="1203"/>
      <c r="E2" s="1203"/>
      <c r="F2" s="1203"/>
      <c r="G2" s="1203"/>
      <c r="H2" s="1203"/>
      <c r="I2" s="1203"/>
      <c r="J2" s="1203"/>
      <c r="K2" s="1203"/>
      <c r="L2" s="1203"/>
      <c r="M2" s="1203"/>
      <c r="N2" s="1203"/>
      <c r="O2" s="1203"/>
      <c r="P2" s="1203"/>
      <c r="Q2" s="1203"/>
      <c r="R2" s="1203"/>
      <c r="S2" s="1203"/>
      <c r="T2" s="1203"/>
      <c r="U2" s="1203"/>
      <c r="V2" s="1203"/>
      <c r="W2" s="1203"/>
      <c r="X2" s="1203"/>
      <c r="Y2" s="1203"/>
      <c r="Z2" s="1203"/>
      <c r="AA2" s="1203"/>
      <c r="AB2" s="1203"/>
      <c r="AC2" s="1203"/>
      <c r="BA2" s="373" t="s">
        <v>459</v>
      </c>
      <c r="BB2" s="291" t="s">
        <v>134</v>
      </c>
      <c r="BC2" s="292"/>
      <c r="BD2" s="292"/>
      <c r="BE2" s="292"/>
      <c r="BF2" s="292"/>
      <c r="BG2" s="292"/>
      <c r="BH2" s="292"/>
      <c r="BI2" s="292"/>
      <c r="BJ2" s="292"/>
      <c r="BK2" s="292"/>
      <c r="BL2" s="291" t="s">
        <v>135</v>
      </c>
      <c r="BM2" s="292"/>
      <c r="BN2" s="292"/>
      <c r="BO2" s="292"/>
      <c r="BP2" s="292"/>
      <c r="BQ2" s="292"/>
      <c r="BR2" s="292"/>
      <c r="BS2" s="292"/>
      <c r="BT2" s="292"/>
      <c r="BU2" s="292"/>
      <c r="BV2" s="297"/>
      <c r="BW2" s="374" t="s">
        <v>460</v>
      </c>
      <c r="BX2" s="291" t="s">
        <v>461</v>
      </c>
      <c r="BY2" s="292"/>
      <c r="BZ2" s="292"/>
      <c r="CA2" s="293"/>
      <c r="CB2" s="297"/>
      <c r="CC2" s="291" t="s">
        <v>462</v>
      </c>
      <c r="CD2" s="292"/>
      <c r="CE2" s="292"/>
      <c r="CF2" s="297"/>
      <c r="CG2" s="291" t="s">
        <v>463</v>
      </c>
      <c r="CH2" s="292"/>
      <c r="CI2" s="292"/>
      <c r="CJ2" s="297"/>
      <c r="CK2" s="291" t="s">
        <v>464</v>
      </c>
      <c r="CL2" s="292"/>
      <c r="CM2" s="292"/>
      <c r="CN2" s="297"/>
      <c r="CO2" s="291" t="s">
        <v>465</v>
      </c>
      <c r="CP2" s="292"/>
      <c r="CQ2" s="292"/>
      <c r="CR2" s="297"/>
    </row>
    <row r="3" spans="1:96" ht="9.75" customHeight="1">
      <c r="A3" s="372"/>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BA3" s="375" t="s">
        <v>466</v>
      </c>
      <c r="BB3" s="298" t="s">
        <v>467</v>
      </c>
      <c r="BC3" s="299" t="s">
        <v>468</v>
      </c>
      <c r="BD3" s="299" t="s">
        <v>469</v>
      </c>
      <c r="BE3" s="299" t="s">
        <v>470</v>
      </c>
      <c r="BF3" s="299" t="s">
        <v>471</v>
      </c>
      <c r="BG3" s="299" t="s">
        <v>472</v>
      </c>
      <c r="BH3" s="299" t="s">
        <v>473</v>
      </c>
      <c r="BI3" s="299" t="s">
        <v>474</v>
      </c>
      <c r="BJ3" s="299" t="s">
        <v>475</v>
      </c>
      <c r="BK3" s="299" t="s">
        <v>131</v>
      </c>
      <c r="BL3" s="298" t="s">
        <v>467</v>
      </c>
      <c r="BM3" s="299" t="s">
        <v>468</v>
      </c>
      <c r="BN3" s="299" t="s">
        <v>469</v>
      </c>
      <c r="BO3" s="299" t="s">
        <v>470</v>
      </c>
      <c r="BP3" s="299" t="s">
        <v>471</v>
      </c>
      <c r="BQ3" s="299" t="s">
        <v>472</v>
      </c>
      <c r="BR3" s="299" t="s">
        <v>473</v>
      </c>
      <c r="BS3" s="299" t="s">
        <v>474</v>
      </c>
      <c r="BT3" s="299" t="s">
        <v>475</v>
      </c>
      <c r="BU3" s="299" t="s">
        <v>131</v>
      </c>
      <c r="BV3" s="304" t="s">
        <v>476</v>
      </c>
      <c r="BW3" s="376" t="s">
        <v>477</v>
      </c>
      <c r="BX3" s="298" t="s">
        <v>478</v>
      </c>
      <c r="BY3" s="299" t="s">
        <v>479</v>
      </c>
      <c r="BZ3" s="299" t="s">
        <v>480</v>
      </c>
      <c r="CA3" s="300" t="s">
        <v>481</v>
      </c>
      <c r="CB3" s="304" t="s">
        <v>482</v>
      </c>
      <c r="CC3" s="298" t="s">
        <v>483</v>
      </c>
      <c r="CD3" s="299" t="s">
        <v>484</v>
      </c>
      <c r="CE3" s="299" t="s">
        <v>485</v>
      </c>
      <c r="CF3" s="304" t="s">
        <v>486</v>
      </c>
      <c r="CG3" s="298" t="s">
        <v>483</v>
      </c>
      <c r="CH3" s="299" t="s">
        <v>484</v>
      </c>
      <c r="CI3" s="299" t="s">
        <v>485</v>
      </c>
      <c r="CJ3" s="304" t="s">
        <v>486</v>
      </c>
      <c r="CK3" s="298" t="s">
        <v>483</v>
      </c>
      <c r="CL3" s="299" t="s">
        <v>484</v>
      </c>
      <c r="CM3" s="299" t="s">
        <v>485</v>
      </c>
      <c r="CN3" s="304" t="s">
        <v>486</v>
      </c>
      <c r="CO3" s="298" t="s">
        <v>483</v>
      </c>
      <c r="CP3" s="299" t="s">
        <v>484</v>
      </c>
      <c r="CQ3" s="299" t="s">
        <v>485</v>
      </c>
      <c r="CR3" s="304" t="s">
        <v>486</v>
      </c>
    </row>
    <row r="4" spans="1:96" ht="31.5" customHeight="1">
      <c r="A4" s="377"/>
      <c r="B4" s="1204" t="s">
        <v>296</v>
      </c>
      <c r="C4" s="1204"/>
      <c r="D4" s="1204"/>
      <c r="E4" s="1204"/>
      <c r="F4" s="1205"/>
      <c r="G4" s="1205"/>
      <c r="H4" s="1205"/>
      <c r="I4" s="1206">
        <f>'様式１-設'!M14</f>
        <v>0</v>
      </c>
      <c r="J4" s="1206"/>
      <c r="K4" s="1206"/>
      <c r="L4" s="1206"/>
      <c r="M4" s="1206"/>
      <c r="N4" s="1206"/>
      <c r="O4" s="1206"/>
      <c r="P4" s="1206"/>
      <c r="Q4" s="1206"/>
      <c r="R4" s="1206"/>
      <c r="S4" s="1206"/>
      <c r="T4" s="1206"/>
      <c r="U4" s="1206"/>
      <c r="V4" s="1206"/>
      <c r="W4" s="1206"/>
      <c r="X4" s="1206"/>
      <c r="Y4" s="1206"/>
      <c r="Z4" s="1206"/>
      <c r="AA4" s="1206"/>
      <c r="AB4" s="1206"/>
      <c r="AC4" s="378"/>
      <c r="BA4" s="379" t="str">
        <f>IF(G7&amp;J7="□■","有",IF(G7&amp;J7="■□","ﾅｼ","-"))</f>
        <v>-</v>
      </c>
      <c r="BB4" s="305" t="str">
        <f>IF(E10="","-",E10)</f>
        <v>-</v>
      </c>
      <c r="BC4" s="306" t="str">
        <f>IF(E11="","-",E11)</f>
        <v>-</v>
      </c>
      <c r="BD4" s="306" t="str">
        <f>IF(E12&amp;I12&amp;M12="■□□","国",IF(E12&amp;I12&amp;M12="□■□","ﾅｼ",IF(E12&amp;I12&amp;M12="□□■","UN","-")))</f>
        <v>-</v>
      </c>
      <c r="BE4" s="306" t="str">
        <f>IF(E13&amp;I13&amp;M13="■□□","済",IF(E13&amp;I13&amp;M13="□■□","中",IF(E13&amp;I13&amp;M13="□□■","検","-")))</f>
        <v>-</v>
      </c>
      <c r="BF4" s="306" t="str">
        <f>IF(E14="","-",E14)</f>
        <v>-</v>
      </c>
      <c r="BG4" s="306" t="str">
        <f>IF(E15&amp;I15&amp;M15="■□□","建",IF(E15&amp;I15&amp;M15="□■□","運",IF(E15&amp;I15&amp;M15="□□■","他","-")))</f>
        <v>-</v>
      </c>
      <c r="BH4" s="306" t="str">
        <f>IF(F16="","-",F16)</f>
        <v>-</v>
      </c>
      <c r="BI4" s="306" t="str">
        <f>IF(E17="","-",E17)</f>
        <v>-</v>
      </c>
      <c r="BJ4" s="306" t="str">
        <f>IF(E18="","-",E18)</f>
        <v>-</v>
      </c>
      <c r="BK4" s="306" t="str">
        <f>IF(E19="","-",E19)</f>
        <v>-</v>
      </c>
      <c r="BL4" s="305" t="str">
        <f>IF(Q10="","-",Q10)</f>
        <v>-</v>
      </c>
      <c r="BM4" s="306" t="str">
        <f>IF(Q11="","-",Q11)</f>
        <v>-</v>
      </c>
      <c r="BN4" s="306" t="str">
        <f>IF(Q12&amp;U12&amp;Y12="■□□","国",IF(Q12&amp;U12&amp;Y1="□■□","ﾅｼ",IF(Q12&amp;U12&amp;Y12="□□■","UN","-")))</f>
        <v>-</v>
      </c>
      <c r="BO4" s="306" t="str">
        <f>IF(Q13&amp;U13&amp;Y13="■□□","済",IF(Q13&amp;U13&amp;Y13="□■□","中",IF(Q13&amp;U13&amp;Y13="□□■","検","-")))</f>
        <v>-</v>
      </c>
      <c r="BP4" s="306" t="str">
        <f>IF(Q14="","-",Q14)</f>
        <v>-</v>
      </c>
      <c r="BQ4" s="306" t="str">
        <f>IF(Q15&amp;U15&amp;Y15="■□□","建",IF(Q15&amp;U15&amp;Y15="□■□","運",IF(Q15&amp;U15&amp;Y15="□□■","他","-")))</f>
        <v>-</v>
      </c>
      <c r="BR4" s="306" t="str">
        <f>IF(R16="","-",R16)</f>
        <v>-</v>
      </c>
      <c r="BS4" s="306" t="str">
        <f>IF(Q17="","-",Q17)</f>
        <v>-</v>
      </c>
      <c r="BT4" s="306" t="str">
        <f>IF(Q18="","-",Q18)</f>
        <v>-</v>
      </c>
      <c r="BU4" s="306" t="str">
        <f>IF(Q19="","-",Q19)</f>
        <v>-</v>
      </c>
      <c r="BV4" s="311" t="e">
        <f>IF(#REF!="","-",#REF!)</f>
        <v>#REF!</v>
      </c>
      <c r="BW4" s="380" t="str">
        <f>IF(B28&amp;B30="□■","月",IF(B28&amp;B30="■□","ﾅｼ","-"))</f>
        <v>-</v>
      </c>
      <c r="BX4" s="305" t="str">
        <f>IF(E38="","-",E38)</f>
        <v>-</v>
      </c>
      <c r="BY4" s="306" t="str">
        <f>IF(E39="","-",E39)</f>
        <v>-</v>
      </c>
      <c r="BZ4" s="306" t="str">
        <f>IF(E40="","-",E40)</f>
        <v>-</v>
      </c>
      <c r="CA4" s="307">
        <f>SUM(BX4:BZ4)</f>
        <v>0</v>
      </c>
      <c r="CB4" s="311" t="str">
        <f>IF(O38="","-",O38)</f>
        <v>-</v>
      </c>
      <c r="CC4" s="305" t="str">
        <f>+BA48</f>
        <v>-</v>
      </c>
      <c r="CD4" s="306" t="str">
        <f>+BB48</f>
        <v>-</v>
      </c>
      <c r="CE4" s="306" t="str">
        <f>+BC48</f>
        <v>-</v>
      </c>
      <c r="CF4" s="311" t="str">
        <f>+BD48</f>
        <v>-</v>
      </c>
      <c r="CG4" s="305" t="str">
        <f>+BA49</f>
        <v>-</v>
      </c>
      <c r="CH4" s="306" t="str">
        <f>+BB49</f>
        <v>-</v>
      </c>
      <c r="CI4" s="306" t="str">
        <f>+BC49</f>
        <v>-</v>
      </c>
      <c r="CJ4" s="311" t="str">
        <f>+BD49</f>
        <v>-</v>
      </c>
      <c r="CK4" s="305" t="str">
        <f>+BA50</f>
        <v>-</v>
      </c>
      <c r="CL4" s="306" t="str">
        <f>+BB50</f>
        <v>-</v>
      </c>
      <c r="CM4" s="306" t="str">
        <f>+BC50</f>
        <v>-</v>
      </c>
      <c r="CN4" s="311" t="str">
        <f>+BD50</f>
        <v>-</v>
      </c>
      <c r="CO4" s="305" t="str">
        <f>+BA51</f>
        <v>-</v>
      </c>
      <c r="CP4" s="306" t="str">
        <f>+BB51</f>
        <v>-</v>
      </c>
      <c r="CQ4" s="306" t="str">
        <f>+BC51</f>
        <v>-</v>
      </c>
      <c r="CR4" s="311" t="str">
        <f>+BD51</f>
        <v>-</v>
      </c>
    </row>
    <row r="5" spans="1:29" ht="6.75" customHeight="1">
      <c r="A5" s="367"/>
      <c r="B5" s="370"/>
      <c r="C5" s="381"/>
      <c r="D5" s="370"/>
      <c r="E5" s="382"/>
      <c r="F5" s="370"/>
      <c r="G5" s="370"/>
      <c r="H5" s="370"/>
      <c r="I5" s="370"/>
      <c r="J5" s="370"/>
      <c r="K5" s="370"/>
      <c r="L5" s="370"/>
      <c r="M5" s="370"/>
      <c r="N5" s="370"/>
      <c r="O5" s="370"/>
      <c r="P5" s="370"/>
      <c r="Q5" s="370"/>
      <c r="R5" s="370"/>
      <c r="S5" s="370"/>
      <c r="T5" s="370"/>
      <c r="U5" s="370"/>
      <c r="V5" s="370"/>
      <c r="W5" s="370"/>
      <c r="X5" s="370"/>
      <c r="Y5" s="370"/>
      <c r="Z5" s="370"/>
      <c r="AA5" s="370"/>
      <c r="AB5" s="370"/>
      <c r="AC5" s="370"/>
    </row>
    <row r="6" spans="1:29" ht="54" customHeight="1">
      <c r="A6" s="367"/>
      <c r="B6" s="1207" t="s">
        <v>487</v>
      </c>
      <c r="C6" s="1136"/>
      <c r="D6" s="1136"/>
      <c r="E6" s="1136"/>
      <c r="F6" s="1136"/>
      <c r="G6" s="1136"/>
      <c r="H6" s="1136"/>
      <c r="I6" s="1136"/>
      <c r="J6" s="1136"/>
      <c r="K6" s="1136"/>
      <c r="L6" s="1136"/>
      <c r="M6" s="1136"/>
      <c r="N6" s="1136"/>
      <c r="O6" s="1136"/>
      <c r="P6" s="1136"/>
      <c r="Q6" s="1136"/>
      <c r="R6" s="1136"/>
      <c r="S6" s="1136"/>
      <c r="T6" s="1136"/>
      <c r="U6" s="1136"/>
      <c r="V6" s="1136"/>
      <c r="W6" s="1136"/>
      <c r="X6" s="1136"/>
      <c r="Y6" s="1136"/>
      <c r="Z6" s="1136"/>
      <c r="AA6" s="1136"/>
      <c r="AB6" s="1136"/>
      <c r="AC6" s="370"/>
    </row>
    <row r="7" spans="1:29" ht="19.5" customHeight="1">
      <c r="A7" s="367"/>
      <c r="B7" s="1208" t="s">
        <v>488</v>
      </c>
      <c r="C7" s="1209"/>
      <c r="D7" s="1209"/>
      <c r="E7" s="1209"/>
      <c r="F7" s="1209"/>
      <c r="G7" s="218" t="s">
        <v>39</v>
      </c>
      <c r="H7" s="1210" t="s">
        <v>489</v>
      </c>
      <c r="I7" s="1210"/>
      <c r="J7" s="219" t="s">
        <v>39</v>
      </c>
      <c r="K7" s="1211" t="s">
        <v>490</v>
      </c>
      <c r="L7" s="1211"/>
      <c r="M7" s="1212" t="s">
        <v>491</v>
      </c>
      <c r="N7" s="1213"/>
      <c r="O7" s="1213"/>
      <c r="P7" s="1213"/>
      <c r="Q7" s="1213"/>
      <c r="R7" s="1213"/>
      <c r="S7" s="1213"/>
      <c r="T7" s="1213"/>
      <c r="U7" s="1213"/>
      <c r="V7" s="1213"/>
      <c r="W7" s="1213"/>
      <c r="X7" s="1213"/>
      <c r="Y7" s="1213"/>
      <c r="Z7" s="1213"/>
      <c r="AA7" s="1213"/>
      <c r="AB7" s="1214"/>
      <c r="AC7" s="370"/>
    </row>
    <row r="8" spans="1:29" ht="4.5" customHeight="1">
      <c r="A8" s="367"/>
      <c r="B8" s="1191"/>
      <c r="C8" s="1191"/>
      <c r="D8" s="1191"/>
      <c r="E8" s="1191"/>
      <c r="F8" s="1191"/>
      <c r="G8" s="1191"/>
      <c r="H8" s="1191"/>
      <c r="I8" s="1191"/>
      <c r="J8" s="1191"/>
      <c r="K8" s="1191"/>
      <c r="L8" s="1191"/>
      <c r="M8" s="1191"/>
      <c r="N8" s="1191"/>
      <c r="O8" s="1191"/>
      <c r="P8" s="1191"/>
      <c r="Q8" s="1191"/>
      <c r="R8" s="1191"/>
      <c r="S8" s="1191"/>
      <c r="T8" s="1191"/>
      <c r="U8" s="1191"/>
      <c r="V8" s="1191"/>
      <c r="W8" s="1191"/>
      <c r="X8" s="1191"/>
      <c r="Y8" s="1191"/>
      <c r="Z8" s="1191"/>
      <c r="AA8" s="1191"/>
      <c r="AB8" s="1191"/>
      <c r="AC8" s="370"/>
    </row>
    <row r="9" spans="1:29" ht="15" customHeight="1">
      <c r="A9" s="367"/>
      <c r="B9" s="1192"/>
      <c r="C9" s="1193"/>
      <c r="D9" s="1193"/>
      <c r="E9" s="1194" t="s">
        <v>492</v>
      </c>
      <c r="F9" s="1194"/>
      <c r="G9" s="1194"/>
      <c r="H9" s="1194"/>
      <c r="I9" s="1194"/>
      <c r="J9" s="1194"/>
      <c r="K9" s="1194"/>
      <c r="L9" s="1194"/>
      <c r="M9" s="1194"/>
      <c r="N9" s="1194"/>
      <c r="O9" s="1194"/>
      <c r="P9" s="1194"/>
      <c r="Q9" s="1194" t="s">
        <v>493</v>
      </c>
      <c r="R9" s="1194"/>
      <c r="S9" s="1194"/>
      <c r="T9" s="1194"/>
      <c r="U9" s="1194"/>
      <c r="V9" s="1194"/>
      <c r="W9" s="1194"/>
      <c r="X9" s="1194"/>
      <c r="Y9" s="1194"/>
      <c r="Z9" s="1194"/>
      <c r="AA9" s="1194"/>
      <c r="AB9" s="1194"/>
      <c r="AC9" s="370"/>
    </row>
    <row r="10" spans="1:29" ht="39" customHeight="1">
      <c r="A10" s="370"/>
      <c r="B10" s="1195" t="s">
        <v>494</v>
      </c>
      <c r="C10" s="1198" t="s">
        <v>495</v>
      </c>
      <c r="D10" s="1199"/>
      <c r="E10" s="1200"/>
      <c r="F10" s="1200"/>
      <c r="G10" s="1200"/>
      <c r="H10" s="1200"/>
      <c r="I10" s="1200"/>
      <c r="J10" s="1200"/>
      <c r="K10" s="1200"/>
      <c r="L10" s="1200"/>
      <c r="M10" s="1200"/>
      <c r="N10" s="1200"/>
      <c r="O10" s="1200"/>
      <c r="P10" s="1200"/>
      <c r="Q10" s="1200"/>
      <c r="R10" s="1200"/>
      <c r="S10" s="1200"/>
      <c r="T10" s="1200"/>
      <c r="U10" s="1200"/>
      <c r="V10" s="1200"/>
      <c r="W10" s="1200"/>
      <c r="X10" s="1200"/>
      <c r="Y10" s="1200"/>
      <c r="Z10" s="1200"/>
      <c r="AA10" s="1200"/>
      <c r="AB10" s="1200"/>
      <c r="AC10" s="370"/>
    </row>
    <row r="11" spans="1:29" ht="19.5" customHeight="1">
      <c r="A11" s="370"/>
      <c r="B11" s="1196"/>
      <c r="C11" s="1201" t="s">
        <v>496</v>
      </c>
      <c r="D11" s="1202"/>
      <c r="E11" s="1188"/>
      <c r="F11" s="1188"/>
      <c r="G11" s="1188"/>
      <c r="H11" s="1188"/>
      <c r="I11" s="1188"/>
      <c r="J11" s="1188"/>
      <c r="K11" s="1188"/>
      <c r="L11" s="1188"/>
      <c r="M11" s="1188"/>
      <c r="N11" s="1188"/>
      <c r="O11" s="1188"/>
      <c r="P11" s="1188"/>
      <c r="Q11" s="1188"/>
      <c r="R11" s="1188"/>
      <c r="S11" s="1188"/>
      <c r="T11" s="1188"/>
      <c r="U11" s="1188"/>
      <c r="V11" s="1188"/>
      <c r="W11" s="1188"/>
      <c r="X11" s="1188"/>
      <c r="Y11" s="1188"/>
      <c r="Z11" s="1188"/>
      <c r="AA11" s="1188"/>
      <c r="AB11" s="1188"/>
      <c r="AC11" s="370"/>
    </row>
    <row r="12" spans="1:29" ht="19.5" customHeight="1">
      <c r="A12" s="370"/>
      <c r="B12" s="1197"/>
      <c r="C12" s="1189" t="s">
        <v>497</v>
      </c>
      <c r="D12" s="1190"/>
      <c r="E12" s="220" t="s">
        <v>39</v>
      </c>
      <c r="F12" s="1173" t="s">
        <v>498</v>
      </c>
      <c r="G12" s="1173"/>
      <c r="H12" s="1173"/>
      <c r="I12" s="221" t="s">
        <v>39</v>
      </c>
      <c r="J12" s="1173" t="s">
        <v>499</v>
      </c>
      <c r="K12" s="1173"/>
      <c r="L12" s="1173"/>
      <c r="M12" s="221" t="s">
        <v>39</v>
      </c>
      <c r="N12" s="1173" t="s">
        <v>500</v>
      </c>
      <c r="O12" s="1173"/>
      <c r="P12" s="1173"/>
      <c r="Q12" s="220" t="s">
        <v>39</v>
      </c>
      <c r="R12" s="1173" t="s">
        <v>498</v>
      </c>
      <c r="S12" s="1173"/>
      <c r="T12" s="1173"/>
      <c r="U12" s="221" t="s">
        <v>39</v>
      </c>
      <c r="V12" s="1173" t="s">
        <v>501</v>
      </c>
      <c r="W12" s="1173"/>
      <c r="X12" s="1173"/>
      <c r="Y12" s="221" t="s">
        <v>39</v>
      </c>
      <c r="Z12" s="1173" t="s">
        <v>500</v>
      </c>
      <c r="AA12" s="1173"/>
      <c r="AB12" s="1174"/>
      <c r="AC12" s="370"/>
    </row>
    <row r="13" spans="1:29" ht="19.5" customHeight="1">
      <c r="A13" s="367"/>
      <c r="B13" s="1181" t="s">
        <v>502</v>
      </c>
      <c r="C13" s="1168" t="s">
        <v>470</v>
      </c>
      <c r="D13" s="1169"/>
      <c r="E13" s="220" t="s">
        <v>39</v>
      </c>
      <c r="F13" s="1173" t="s">
        <v>503</v>
      </c>
      <c r="G13" s="1173"/>
      <c r="H13" s="1173"/>
      <c r="I13" s="221" t="s">
        <v>39</v>
      </c>
      <c r="J13" s="1173" t="s">
        <v>504</v>
      </c>
      <c r="K13" s="1173"/>
      <c r="L13" s="1173"/>
      <c r="M13" s="221" t="s">
        <v>39</v>
      </c>
      <c r="N13" s="1173" t="s">
        <v>505</v>
      </c>
      <c r="O13" s="1173"/>
      <c r="P13" s="1173"/>
      <c r="Q13" s="220" t="s">
        <v>39</v>
      </c>
      <c r="R13" s="1173" t="s">
        <v>503</v>
      </c>
      <c r="S13" s="1173"/>
      <c r="T13" s="1173"/>
      <c r="U13" s="221" t="s">
        <v>39</v>
      </c>
      <c r="V13" s="1173" t="s">
        <v>504</v>
      </c>
      <c r="W13" s="1173"/>
      <c r="X13" s="1173"/>
      <c r="Y13" s="221" t="s">
        <v>39</v>
      </c>
      <c r="Z13" s="1173" t="s">
        <v>505</v>
      </c>
      <c r="AA13" s="1173"/>
      <c r="AB13" s="1174"/>
      <c r="AC13" s="370"/>
    </row>
    <row r="14" spans="1:29" ht="19.5" customHeight="1">
      <c r="A14" s="367"/>
      <c r="B14" s="1182"/>
      <c r="C14" s="1175" t="s">
        <v>506</v>
      </c>
      <c r="D14" s="1176"/>
      <c r="E14" s="1177"/>
      <c r="F14" s="1178"/>
      <c r="G14" s="1178"/>
      <c r="H14" s="1178"/>
      <c r="I14" s="1178"/>
      <c r="J14" s="1178"/>
      <c r="K14" s="1178"/>
      <c r="L14" s="1178"/>
      <c r="M14" s="1178"/>
      <c r="N14" s="1179" t="s">
        <v>507</v>
      </c>
      <c r="O14" s="1179"/>
      <c r="P14" s="1179"/>
      <c r="Q14" s="1177"/>
      <c r="R14" s="1178"/>
      <c r="S14" s="1178"/>
      <c r="T14" s="1178"/>
      <c r="U14" s="1178"/>
      <c r="V14" s="1178"/>
      <c r="W14" s="1178"/>
      <c r="X14" s="1178"/>
      <c r="Y14" s="1178"/>
      <c r="Z14" s="1179" t="s">
        <v>507</v>
      </c>
      <c r="AA14" s="1179"/>
      <c r="AB14" s="1180"/>
      <c r="AC14" s="370"/>
    </row>
    <row r="15" spans="1:29" ht="19.5" customHeight="1">
      <c r="A15" s="367"/>
      <c r="B15" s="1182"/>
      <c r="C15" s="1184" t="s">
        <v>508</v>
      </c>
      <c r="D15" s="1185"/>
      <c r="E15" s="222" t="s">
        <v>39</v>
      </c>
      <c r="F15" s="1161" t="s">
        <v>509</v>
      </c>
      <c r="G15" s="1161"/>
      <c r="H15" s="1161"/>
      <c r="I15" s="223" t="s">
        <v>39</v>
      </c>
      <c r="J15" s="1161" t="s">
        <v>510</v>
      </c>
      <c r="K15" s="1161"/>
      <c r="L15" s="1161"/>
      <c r="M15" s="223" t="s">
        <v>39</v>
      </c>
      <c r="N15" s="1162" t="s">
        <v>480</v>
      </c>
      <c r="O15" s="1162"/>
      <c r="P15" s="1162"/>
      <c r="Q15" s="222" t="s">
        <v>39</v>
      </c>
      <c r="R15" s="1161" t="s">
        <v>509</v>
      </c>
      <c r="S15" s="1161"/>
      <c r="T15" s="1161"/>
      <c r="U15" s="223" t="s">
        <v>39</v>
      </c>
      <c r="V15" s="1161" t="s">
        <v>510</v>
      </c>
      <c r="W15" s="1161"/>
      <c r="X15" s="1161"/>
      <c r="Y15" s="223" t="s">
        <v>39</v>
      </c>
      <c r="Z15" s="1162" t="s">
        <v>480</v>
      </c>
      <c r="AA15" s="1162"/>
      <c r="AB15" s="1163"/>
      <c r="AC15" s="370"/>
    </row>
    <row r="16" spans="1:29" ht="60.75" customHeight="1">
      <c r="A16" s="367"/>
      <c r="B16" s="1183"/>
      <c r="C16" s="1186"/>
      <c r="D16" s="1187"/>
      <c r="E16" s="384" t="s">
        <v>473</v>
      </c>
      <c r="F16" s="1164"/>
      <c r="G16" s="1165"/>
      <c r="H16" s="1165"/>
      <c r="I16" s="1165"/>
      <c r="J16" s="1165"/>
      <c r="K16" s="1165"/>
      <c r="L16" s="1165"/>
      <c r="M16" s="1165"/>
      <c r="N16" s="1165"/>
      <c r="O16" s="1165"/>
      <c r="P16" s="1165"/>
      <c r="Q16" s="384" t="s">
        <v>473</v>
      </c>
      <c r="R16" s="1164"/>
      <c r="S16" s="1165"/>
      <c r="T16" s="1165"/>
      <c r="U16" s="1165"/>
      <c r="V16" s="1165"/>
      <c r="W16" s="1165"/>
      <c r="X16" s="1165"/>
      <c r="Y16" s="1165"/>
      <c r="Z16" s="1165"/>
      <c r="AA16" s="1165"/>
      <c r="AB16" s="1166"/>
      <c r="AC16" s="370"/>
    </row>
    <row r="17" spans="1:29" ht="15" customHeight="1">
      <c r="A17" s="367"/>
      <c r="B17" s="1167" t="s">
        <v>474</v>
      </c>
      <c r="C17" s="1168" t="s">
        <v>511</v>
      </c>
      <c r="D17" s="1169"/>
      <c r="E17" s="1170"/>
      <c r="F17" s="1170"/>
      <c r="G17" s="1170"/>
      <c r="H17" s="1170"/>
      <c r="I17" s="1170"/>
      <c r="J17" s="1170"/>
      <c r="K17" s="1170"/>
      <c r="L17" s="1170"/>
      <c r="M17" s="1170"/>
      <c r="N17" s="1170"/>
      <c r="O17" s="1170"/>
      <c r="P17" s="1170"/>
      <c r="Q17" s="1170"/>
      <c r="R17" s="1170"/>
      <c r="S17" s="1170"/>
      <c r="T17" s="1170"/>
      <c r="U17" s="1170"/>
      <c r="V17" s="1170"/>
      <c r="W17" s="1170"/>
      <c r="X17" s="1170"/>
      <c r="Y17" s="1170"/>
      <c r="Z17" s="1170"/>
      <c r="AA17" s="1170"/>
      <c r="AB17" s="1170"/>
      <c r="AC17" s="370"/>
    </row>
    <row r="18" spans="1:29" ht="15" customHeight="1">
      <c r="A18" s="367"/>
      <c r="B18" s="1167"/>
      <c r="C18" s="1171" t="s">
        <v>512</v>
      </c>
      <c r="D18" s="1172"/>
      <c r="E18" s="1150"/>
      <c r="F18" s="1150"/>
      <c r="G18" s="1150"/>
      <c r="H18" s="1150"/>
      <c r="I18" s="1150"/>
      <c r="J18" s="1150"/>
      <c r="K18" s="1150"/>
      <c r="L18" s="1150"/>
      <c r="M18" s="1150"/>
      <c r="N18" s="1150"/>
      <c r="O18" s="1150"/>
      <c r="P18" s="1150"/>
      <c r="Q18" s="1150"/>
      <c r="R18" s="1150"/>
      <c r="S18" s="1150"/>
      <c r="T18" s="1150"/>
      <c r="U18" s="1150"/>
      <c r="V18" s="1150"/>
      <c r="W18" s="1150"/>
      <c r="X18" s="1150"/>
      <c r="Y18" s="1150"/>
      <c r="Z18" s="1150"/>
      <c r="AA18" s="1150"/>
      <c r="AB18" s="1150"/>
      <c r="AC18" s="370"/>
    </row>
    <row r="19" spans="1:38" ht="15" customHeight="1">
      <c r="A19" s="367"/>
      <c r="B19" s="1167"/>
      <c r="C19" s="1151" t="s">
        <v>513</v>
      </c>
      <c r="D19" s="1152"/>
      <c r="E19" s="1153"/>
      <c r="F19" s="1153"/>
      <c r="G19" s="1153"/>
      <c r="H19" s="1153"/>
      <c r="I19" s="1153"/>
      <c r="J19" s="1153"/>
      <c r="K19" s="1153"/>
      <c r="L19" s="1153"/>
      <c r="M19" s="1153"/>
      <c r="N19" s="1153"/>
      <c r="O19" s="1153"/>
      <c r="P19" s="1153"/>
      <c r="Q19" s="1153"/>
      <c r="R19" s="1153"/>
      <c r="S19" s="1153"/>
      <c r="T19" s="1153"/>
      <c r="U19" s="1153"/>
      <c r="V19" s="1153"/>
      <c r="W19" s="1153"/>
      <c r="X19" s="1153"/>
      <c r="Y19" s="1153"/>
      <c r="Z19" s="1153"/>
      <c r="AA19" s="1153"/>
      <c r="AB19" s="1153"/>
      <c r="AC19" s="370"/>
      <c r="AL19" s="385"/>
    </row>
    <row r="20" spans="1:38" ht="3" customHeight="1">
      <c r="A20" s="367"/>
      <c r="B20" s="386"/>
      <c r="C20" s="387"/>
      <c r="D20" s="387"/>
      <c r="E20" s="388"/>
      <c r="F20" s="388"/>
      <c r="G20" s="388"/>
      <c r="H20" s="388"/>
      <c r="I20" s="388"/>
      <c r="J20" s="388"/>
      <c r="K20" s="388"/>
      <c r="L20" s="388"/>
      <c r="M20" s="388"/>
      <c r="N20" s="388"/>
      <c r="O20" s="388"/>
      <c r="P20" s="388"/>
      <c r="Q20" s="388"/>
      <c r="R20" s="388"/>
      <c r="S20" s="388"/>
      <c r="T20" s="388"/>
      <c r="U20" s="388"/>
      <c r="V20" s="388"/>
      <c r="W20" s="388"/>
      <c r="X20" s="388"/>
      <c r="Y20" s="388"/>
      <c r="Z20" s="388"/>
      <c r="AA20" s="388"/>
      <c r="AB20" s="388"/>
      <c r="AC20" s="370"/>
      <c r="AL20" s="224"/>
    </row>
    <row r="21" spans="1:29" ht="30" customHeight="1">
      <c r="A21" s="367"/>
      <c r="B21" s="1154" t="s">
        <v>514</v>
      </c>
      <c r="C21" s="1155"/>
      <c r="D21" s="1156"/>
      <c r="E21" s="1157"/>
      <c r="F21" s="1158"/>
      <c r="G21" s="1158"/>
      <c r="H21" s="1158"/>
      <c r="I21" s="1158"/>
      <c r="J21" s="1158"/>
      <c r="K21" s="1158"/>
      <c r="L21" s="1158"/>
      <c r="M21" s="1158"/>
      <c r="N21" s="1158"/>
      <c r="O21" s="1158"/>
      <c r="P21" s="1158"/>
      <c r="Q21" s="1157"/>
      <c r="R21" s="1158"/>
      <c r="S21" s="1158"/>
      <c r="T21" s="1158"/>
      <c r="U21" s="1158"/>
      <c r="V21" s="1158"/>
      <c r="W21" s="1158"/>
      <c r="X21" s="1158"/>
      <c r="Y21" s="1158"/>
      <c r="Z21" s="1158"/>
      <c r="AA21" s="1158"/>
      <c r="AB21" s="1158"/>
      <c r="AC21" s="370"/>
    </row>
    <row r="22" spans="1:38" ht="30" customHeight="1">
      <c r="A22" s="367"/>
      <c r="B22" s="1154"/>
      <c r="C22" s="1159"/>
      <c r="D22" s="1160"/>
      <c r="E22" s="1138"/>
      <c r="F22" s="1139"/>
      <c r="G22" s="1139"/>
      <c r="H22" s="1139"/>
      <c r="I22" s="1139"/>
      <c r="J22" s="1139"/>
      <c r="K22" s="1139"/>
      <c r="L22" s="1139"/>
      <c r="M22" s="1139"/>
      <c r="N22" s="1139"/>
      <c r="O22" s="1139"/>
      <c r="P22" s="1139"/>
      <c r="Q22" s="1138"/>
      <c r="R22" s="1139"/>
      <c r="S22" s="1139"/>
      <c r="T22" s="1139"/>
      <c r="U22" s="1139"/>
      <c r="V22" s="1139"/>
      <c r="W22" s="1139"/>
      <c r="X22" s="1139"/>
      <c r="Y22" s="1139"/>
      <c r="Z22" s="1139"/>
      <c r="AA22" s="1139"/>
      <c r="AB22" s="1140"/>
      <c r="AC22" s="370"/>
      <c r="AL22" s="224"/>
    </row>
    <row r="23" spans="1:29" ht="3" customHeight="1">
      <c r="A23" s="367"/>
      <c r="B23" s="389"/>
      <c r="C23" s="387"/>
      <c r="D23" s="387"/>
      <c r="E23" s="388"/>
      <c r="F23" s="388"/>
      <c r="G23" s="388"/>
      <c r="H23" s="388"/>
      <c r="I23" s="388"/>
      <c r="J23" s="388"/>
      <c r="K23" s="388"/>
      <c r="L23" s="388"/>
      <c r="M23" s="388"/>
      <c r="N23" s="388"/>
      <c r="O23" s="388"/>
      <c r="P23" s="388"/>
      <c r="Q23" s="388"/>
      <c r="R23" s="388"/>
      <c r="S23" s="388"/>
      <c r="T23" s="388"/>
      <c r="U23" s="388"/>
      <c r="V23" s="388"/>
      <c r="W23" s="388"/>
      <c r="X23" s="388"/>
      <c r="Y23" s="388"/>
      <c r="Z23" s="388"/>
      <c r="AA23" s="388"/>
      <c r="AB23" s="388"/>
      <c r="AC23" s="370"/>
    </row>
    <row r="24" spans="1:29" ht="9.75" customHeight="1">
      <c r="A24" s="367"/>
      <c r="B24" s="1141" t="s">
        <v>515</v>
      </c>
      <c r="C24" s="1141"/>
      <c r="D24" s="1141"/>
      <c r="E24" s="1141"/>
      <c r="F24" s="1141"/>
      <c r="G24" s="1141"/>
      <c r="H24" s="1141"/>
      <c r="I24" s="1141"/>
      <c r="J24" s="1141"/>
      <c r="K24" s="1141"/>
      <c r="L24" s="1141"/>
      <c r="M24" s="1141"/>
      <c r="N24" s="1141"/>
      <c r="O24" s="1141"/>
      <c r="P24" s="1141"/>
      <c r="Q24" s="1141"/>
      <c r="R24" s="1141"/>
      <c r="S24" s="1141"/>
      <c r="T24" s="1141"/>
      <c r="U24" s="1141"/>
      <c r="V24" s="1141"/>
      <c r="W24" s="1141"/>
      <c r="X24" s="1141"/>
      <c r="Y24" s="1141"/>
      <c r="Z24" s="1141"/>
      <c r="AA24" s="1141"/>
      <c r="AB24" s="1141"/>
      <c r="AC24" s="370"/>
    </row>
    <row r="25" spans="1:29" ht="9.75" customHeight="1">
      <c r="A25" s="367"/>
      <c r="B25" s="1141" t="s">
        <v>516</v>
      </c>
      <c r="C25" s="1142"/>
      <c r="D25" s="1142"/>
      <c r="E25" s="1142"/>
      <c r="F25" s="1142"/>
      <c r="G25" s="1142"/>
      <c r="H25" s="1142"/>
      <c r="I25" s="1142"/>
      <c r="J25" s="1142"/>
      <c r="K25" s="1142"/>
      <c r="L25" s="1142"/>
      <c r="M25" s="1142"/>
      <c r="N25" s="1142"/>
      <c r="O25" s="1142"/>
      <c r="P25" s="1142"/>
      <c r="Q25" s="1142"/>
      <c r="R25" s="1142"/>
      <c r="S25" s="1142"/>
      <c r="T25" s="1142"/>
      <c r="U25" s="1142"/>
      <c r="V25" s="1142"/>
      <c r="W25" s="1142"/>
      <c r="X25" s="1142"/>
      <c r="Y25" s="1143"/>
      <c r="Z25" s="1143"/>
      <c r="AA25" s="1143"/>
      <c r="AB25" s="1143"/>
      <c r="AC25" s="370"/>
    </row>
    <row r="26" spans="1:38" s="392" customFormat="1" ht="6.75" customHeight="1">
      <c r="A26" s="367"/>
      <c r="B26" s="390"/>
      <c r="C26" s="390"/>
      <c r="D26" s="390"/>
      <c r="E26" s="390"/>
      <c r="F26" s="390"/>
      <c r="G26" s="390"/>
      <c r="H26" s="390"/>
      <c r="I26" s="390"/>
      <c r="J26" s="390"/>
      <c r="K26" s="390"/>
      <c r="L26" s="390"/>
      <c r="M26" s="390"/>
      <c r="N26" s="390"/>
      <c r="O26" s="390"/>
      <c r="P26" s="390"/>
      <c r="Q26" s="390"/>
      <c r="R26" s="390"/>
      <c r="S26" s="390"/>
      <c r="T26" s="390"/>
      <c r="U26" s="390"/>
      <c r="V26" s="390"/>
      <c r="W26" s="390"/>
      <c r="X26" s="390"/>
      <c r="Y26" s="391"/>
      <c r="Z26" s="391"/>
      <c r="AA26" s="391"/>
      <c r="AB26" s="391"/>
      <c r="AC26" s="367"/>
      <c r="AL26" s="225"/>
    </row>
    <row r="27" spans="1:29" ht="15" customHeight="1">
      <c r="A27" s="367"/>
      <c r="B27" s="1131" t="s">
        <v>517</v>
      </c>
      <c r="C27" s="1131"/>
      <c r="D27" s="1131"/>
      <c r="E27" s="1131"/>
      <c r="F27" s="393">
        <f>IF(AND(B34="■",B28&amp;B30="□□"),"（どちらかに■をつけ家賃の前払金について宣言すること)","")</f>
      </c>
      <c r="G27" s="383"/>
      <c r="H27" s="383"/>
      <c r="I27" s="383"/>
      <c r="J27" s="383"/>
      <c r="K27" s="383"/>
      <c r="L27" s="383"/>
      <c r="M27" s="383"/>
      <c r="N27" s="383"/>
      <c r="O27" s="383"/>
      <c r="P27" s="383"/>
      <c r="Q27" s="383"/>
      <c r="R27" s="383"/>
      <c r="S27" s="383"/>
      <c r="T27" s="383"/>
      <c r="U27" s="383"/>
      <c r="V27" s="383"/>
      <c r="W27" s="383"/>
      <c r="X27" s="383"/>
      <c r="Y27" s="383"/>
      <c r="Z27" s="383"/>
      <c r="AA27" s="383"/>
      <c r="AB27" s="383"/>
      <c r="AC27" s="370"/>
    </row>
    <row r="28" spans="1:29" ht="3" customHeight="1">
      <c r="A28" s="367"/>
      <c r="B28" s="394"/>
      <c r="C28" s="1144" t="s">
        <v>518</v>
      </c>
      <c r="D28" s="1144"/>
      <c r="E28" s="1144"/>
      <c r="F28" s="1144"/>
      <c r="G28" s="1144"/>
      <c r="H28" s="1144"/>
      <c r="I28" s="1144"/>
      <c r="J28" s="1144"/>
      <c r="K28" s="1144"/>
      <c r="L28" s="1144"/>
      <c r="M28" s="1144"/>
      <c r="N28" s="1144"/>
      <c r="O28" s="1144"/>
      <c r="P28" s="1144"/>
      <c r="Q28" s="1144"/>
      <c r="R28" s="1144"/>
      <c r="S28" s="1144"/>
      <c r="T28" s="1144"/>
      <c r="U28" s="1144"/>
      <c r="V28" s="1144"/>
      <c r="W28" s="1144"/>
      <c r="X28" s="1144"/>
      <c r="Y28" s="1144"/>
      <c r="Z28" s="1144"/>
      <c r="AA28" s="1144"/>
      <c r="AB28" s="1145"/>
      <c r="AC28" s="370"/>
    </row>
    <row r="29" spans="1:29" ht="11.25" customHeight="1">
      <c r="A29" s="367"/>
      <c r="B29" s="226" t="s">
        <v>39</v>
      </c>
      <c r="C29" s="1146"/>
      <c r="D29" s="1146"/>
      <c r="E29" s="1146"/>
      <c r="F29" s="1146"/>
      <c r="G29" s="1146"/>
      <c r="H29" s="1146"/>
      <c r="I29" s="1146"/>
      <c r="J29" s="1146"/>
      <c r="K29" s="1146"/>
      <c r="L29" s="1146"/>
      <c r="M29" s="1146"/>
      <c r="N29" s="1146"/>
      <c r="O29" s="1146"/>
      <c r="P29" s="1146"/>
      <c r="Q29" s="1146"/>
      <c r="R29" s="1146"/>
      <c r="S29" s="1146"/>
      <c r="T29" s="1146"/>
      <c r="U29" s="1146"/>
      <c r="V29" s="1146"/>
      <c r="W29" s="1146"/>
      <c r="X29" s="1146"/>
      <c r="Y29" s="1146"/>
      <c r="Z29" s="1146"/>
      <c r="AA29" s="1146"/>
      <c r="AB29" s="1147"/>
      <c r="AC29" s="370"/>
    </row>
    <row r="30" spans="1:29" ht="13.5" customHeight="1">
      <c r="A30" s="367"/>
      <c r="B30" s="395"/>
      <c r="C30" s="1148"/>
      <c r="D30" s="1148"/>
      <c r="E30" s="1148"/>
      <c r="F30" s="1148"/>
      <c r="G30" s="1148"/>
      <c r="H30" s="1148"/>
      <c r="I30" s="1148"/>
      <c r="J30" s="1148"/>
      <c r="K30" s="1148"/>
      <c r="L30" s="1148"/>
      <c r="M30" s="1148"/>
      <c r="N30" s="1148"/>
      <c r="O30" s="1148"/>
      <c r="P30" s="1148"/>
      <c r="Q30" s="1148"/>
      <c r="R30" s="1148"/>
      <c r="S30" s="1148"/>
      <c r="T30" s="1148"/>
      <c r="U30" s="1148"/>
      <c r="V30" s="1148"/>
      <c r="W30" s="1148"/>
      <c r="X30" s="1148"/>
      <c r="Y30" s="1148"/>
      <c r="Z30" s="1148"/>
      <c r="AA30" s="1148"/>
      <c r="AB30" s="1149"/>
      <c r="AC30" s="370"/>
    </row>
    <row r="31" spans="1:29" ht="6.75" customHeight="1">
      <c r="A31" s="370"/>
      <c r="B31" s="370"/>
      <c r="C31" s="370"/>
      <c r="D31" s="370"/>
      <c r="E31" s="396"/>
      <c r="F31" s="370"/>
      <c r="G31" s="370"/>
      <c r="H31" s="370"/>
      <c r="I31" s="370"/>
      <c r="J31" s="370"/>
      <c r="K31" s="370"/>
      <c r="L31" s="370"/>
      <c r="M31" s="370"/>
      <c r="N31" s="370"/>
      <c r="O31" s="370"/>
      <c r="P31" s="370"/>
      <c r="Q31" s="370"/>
      <c r="R31" s="370"/>
      <c r="S31" s="370"/>
      <c r="T31" s="370"/>
      <c r="U31" s="370"/>
      <c r="V31" s="370"/>
      <c r="W31" s="370"/>
      <c r="X31" s="370"/>
      <c r="Y31" s="370"/>
      <c r="Z31" s="370"/>
      <c r="AA31" s="370"/>
      <c r="AB31" s="370"/>
      <c r="AC31" s="370"/>
    </row>
    <row r="32" spans="1:29" ht="15" customHeight="1">
      <c r="A32" s="367"/>
      <c r="B32" s="1131" t="s">
        <v>519</v>
      </c>
      <c r="C32" s="1131"/>
      <c r="D32" s="1131"/>
      <c r="E32" s="1131"/>
      <c r="F32" s="1131"/>
      <c r="G32" s="1131"/>
      <c r="H32" s="1131"/>
      <c r="I32" s="1131"/>
      <c r="J32" s="1131"/>
      <c r="K32" s="1131"/>
      <c r="L32" s="1131"/>
      <c r="M32" s="1131"/>
      <c r="N32" s="1131"/>
      <c r="O32" s="1131"/>
      <c r="P32" s="1131"/>
      <c r="Q32" s="1131"/>
      <c r="R32" s="1131"/>
      <c r="S32" s="1131"/>
      <c r="T32" s="1131"/>
      <c r="U32" s="1131"/>
      <c r="V32" s="1131"/>
      <c r="W32" s="1131"/>
      <c r="X32" s="1131"/>
      <c r="Y32" s="1131"/>
      <c r="Z32" s="1131"/>
      <c r="AA32" s="1131"/>
      <c r="AB32" s="1131"/>
      <c r="AC32" s="370"/>
    </row>
    <row r="33" spans="1:29" ht="3" customHeight="1">
      <c r="A33" s="367"/>
      <c r="B33" s="397"/>
      <c r="C33" s="1100" t="s">
        <v>653</v>
      </c>
      <c r="D33" s="1132"/>
      <c r="E33" s="1132"/>
      <c r="F33" s="1132"/>
      <c r="G33" s="1132"/>
      <c r="H33" s="1132"/>
      <c r="I33" s="1132"/>
      <c r="J33" s="1132"/>
      <c r="K33" s="1132"/>
      <c r="L33" s="1132"/>
      <c r="M33" s="1132"/>
      <c r="N33" s="1132"/>
      <c r="O33" s="1132"/>
      <c r="P33" s="1132"/>
      <c r="Q33" s="1132"/>
      <c r="R33" s="1132"/>
      <c r="S33" s="1132"/>
      <c r="T33" s="1132"/>
      <c r="U33" s="1132"/>
      <c r="V33" s="1132"/>
      <c r="W33" s="1132"/>
      <c r="X33" s="1132"/>
      <c r="Y33" s="1132"/>
      <c r="Z33" s="1132"/>
      <c r="AA33" s="1132"/>
      <c r="AB33" s="1133"/>
      <c r="AC33" s="370"/>
    </row>
    <row r="34" spans="1:29" ht="11.25" customHeight="1">
      <c r="A34" s="367"/>
      <c r="B34" s="227" t="s">
        <v>39</v>
      </c>
      <c r="C34" s="1134"/>
      <c r="D34" s="1134"/>
      <c r="E34" s="1134"/>
      <c r="F34" s="1134"/>
      <c r="G34" s="1134"/>
      <c r="H34" s="1134"/>
      <c r="I34" s="1134"/>
      <c r="J34" s="1134"/>
      <c r="K34" s="1134"/>
      <c r="L34" s="1134"/>
      <c r="M34" s="1134"/>
      <c r="N34" s="1134"/>
      <c r="O34" s="1134"/>
      <c r="P34" s="1134"/>
      <c r="Q34" s="1134"/>
      <c r="R34" s="1134"/>
      <c r="S34" s="1134"/>
      <c r="T34" s="1134"/>
      <c r="U34" s="1134"/>
      <c r="V34" s="1134"/>
      <c r="W34" s="1134"/>
      <c r="X34" s="1134"/>
      <c r="Y34" s="1134"/>
      <c r="Z34" s="1134"/>
      <c r="AA34" s="1134"/>
      <c r="AB34" s="1135"/>
      <c r="AC34" s="370"/>
    </row>
    <row r="35" spans="1:29" ht="13.5" customHeight="1">
      <c r="A35" s="367"/>
      <c r="B35" s="398"/>
      <c r="C35" s="1136"/>
      <c r="D35" s="1136"/>
      <c r="E35" s="1136"/>
      <c r="F35" s="1136"/>
      <c r="G35" s="1136"/>
      <c r="H35" s="1136"/>
      <c r="I35" s="1136"/>
      <c r="J35" s="1136"/>
      <c r="K35" s="1136"/>
      <c r="L35" s="1136"/>
      <c r="M35" s="1136"/>
      <c r="N35" s="1136"/>
      <c r="O35" s="1136"/>
      <c r="P35" s="1136"/>
      <c r="Q35" s="1136"/>
      <c r="R35" s="1136"/>
      <c r="S35" s="1136"/>
      <c r="T35" s="1136"/>
      <c r="U35" s="1136"/>
      <c r="V35" s="1136"/>
      <c r="W35" s="1136"/>
      <c r="X35" s="1136"/>
      <c r="Y35" s="1136"/>
      <c r="Z35" s="1136"/>
      <c r="AA35" s="1136"/>
      <c r="AB35" s="1137"/>
      <c r="AC35" s="370"/>
    </row>
    <row r="36" spans="1:29" ht="6.75" customHeight="1">
      <c r="A36" s="367"/>
      <c r="B36" s="370"/>
      <c r="C36" s="370"/>
      <c r="D36" s="370"/>
      <c r="E36" s="370"/>
      <c r="F36" s="370"/>
      <c r="G36" s="370"/>
      <c r="H36" s="370"/>
      <c r="I36" s="370"/>
      <c r="J36" s="370"/>
      <c r="K36" s="370"/>
      <c r="L36" s="370"/>
      <c r="M36" s="370"/>
      <c r="N36" s="370"/>
      <c r="O36" s="370"/>
      <c r="P36" s="370"/>
      <c r="Q36" s="370"/>
      <c r="R36" s="370"/>
      <c r="S36" s="370"/>
      <c r="T36" s="370"/>
      <c r="U36" s="370"/>
      <c r="V36" s="370"/>
      <c r="W36" s="370"/>
      <c r="X36" s="370"/>
      <c r="Y36" s="370"/>
      <c r="Z36" s="370"/>
      <c r="AA36" s="370"/>
      <c r="AB36" s="370"/>
      <c r="AC36" s="370"/>
    </row>
    <row r="37" spans="1:29" ht="15" customHeight="1">
      <c r="A37" s="367"/>
      <c r="B37" s="1131" t="s">
        <v>520</v>
      </c>
      <c r="C37" s="1136"/>
      <c r="D37" s="1136"/>
      <c r="E37" s="1136"/>
      <c r="F37" s="1136"/>
      <c r="G37" s="1136"/>
      <c r="H37" s="1136"/>
      <c r="I37" s="1136"/>
      <c r="J37" s="1136"/>
      <c r="K37" s="1134"/>
      <c r="L37" s="1134"/>
      <c r="M37" s="1134"/>
      <c r="N37" s="1134"/>
      <c r="O37" s="1134"/>
      <c r="P37" s="1134"/>
      <c r="Q37" s="1134"/>
      <c r="R37" s="1134"/>
      <c r="S37" s="1134"/>
      <c r="T37" s="1134"/>
      <c r="U37" s="1134"/>
      <c r="V37" s="1134"/>
      <c r="W37" s="1134"/>
      <c r="X37" s="1134"/>
      <c r="Y37" s="1134"/>
      <c r="Z37" s="1134"/>
      <c r="AA37" s="1134"/>
      <c r="AB37" s="1134"/>
      <c r="AC37" s="370"/>
    </row>
    <row r="38" spans="1:28" ht="15" customHeight="1">
      <c r="A38" s="367"/>
      <c r="B38" s="1109" t="s">
        <v>521</v>
      </c>
      <c r="C38" s="1110"/>
      <c r="D38" s="1110"/>
      <c r="E38" s="1111"/>
      <c r="F38" s="1112"/>
      <c r="G38" s="1112"/>
      <c r="H38" s="1112"/>
      <c r="I38" s="1113" t="s">
        <v>522</v>
      </c>
      <c r="J38" s="1114"/>
      <c r="K38" s="399"/>
      <c r="L38" s="1115" t="s">
        <v>523</v>
      </c>
      <c r="M38" s="1115"/>
      <c r="N38" s="1115"/>
      <c r="O38" s="1118"/>
      <c r="P38" s="1118"/>
      <c r="Q38" s="1118"/>
      <c r="R38" s="1118"/>
      <c r="S38" s="1118"/>
      <c r="T38" s="1118"/>
      <c r="U38" s="1118"/>
      <c r="V38" s="1118"/>
      <c r="W38" s="1118"/>
      <c r="X38" s="1118"/>
      <c r="Y38" s="1118"/>
      <c r="Z38" s="1118"/>
      <c r="AA38" s="1118"/>
      <c r="AB38" s="1118"/>
    </row>
    <row r="39" spans="1:28" ht="15" customHeight="1">
      <c r="A39" s="370"/>
      <c r="B39" s="1121" t="s">
        <v>524</v>
      </c>
      <c r="C39" s="1122"/>
      <c r="D39" s="1122"/>
      <c r="E39" s="1123"/>
      <c r="F39" s="1124"/>
      <c r="G39" s="1124"/>
      <c r="H39" s="1124"/>
      <c r="I39" s="1125" t="s">
        <v>522</v>
      </c>
      <c r="J39" s="1126"/>
      <c r="K39" s="399"/>
      <c r="L39" s="1116"/>
      <c r="M39" s="1116"/>
      <c r="N39" s="1116"/>
      <c r="O39" s="1119"/>
      <c r="P39" s="1119"/>
      <c r="Q39" s="1119"/>
      <c r="R39" s="1119"/>
      <c r="S39" s="1119"/>
      <c r="T39" s="1119"/>
      <c r="U39" s="1119"/>
      <c r="V39" s="1119"/>
      <c r="W39" s="1119"/>
      <c r="X39" s="1119"/>
      <c r="Y39" s="1119"/>
      <c r="Z39" s="1119"/>
      <c r="AA39" s="1119"/>
      <c r="AB39" s="1119"/>
    </row>
    <row r="40" spans="1:28" ht="15" customHeight="1">
      <c r="A40" s="370"/>
      <c r="B40" s="1127" t="s">
        <v>525</v>
      </c>
      <c r="C40" s="1128"/>
      <c r="D40" s="1128"/>
      <c r="E40" s="1129"/>
      <c r="F40" s="1130"/>
      <c r="G40" s="1130"/>
      <c r="H40" s="1130"/>
      <c r="I40" s="1094" t="s">
        <v>522</v>
      </c>
      <c r="J40" s="1095"/>
      <c r="K40" s="400"/>
      <c r="L40" s="1116"/>
      <c r="M40" s="1116"/>
      <c r="N40" s="1116"/>
      <c r="O40" s="1119"/>
      <c r="P40" s="1119"/>
      <c r="Q40" s="1119"/>
      <c r="R40" s="1119"/>
      <c r="S40" s="1119"/>
      <c r="T40" s="1119"/>
      <c r="U40" s="1119"/>
      <c r="V40" s="1119"/>
      <c r="W40" s="1119"/>
      <c r="X40" s="1119"/>
      <c r="Y40" s="1119"/>
      <c r="Z40" s="1119"/>
      <c r="AA40" s="1119"/>
      <c r="AB40" s="1119"/>
    </row>
    <row r="41" spans="1:28" ht="15" customHeight="1" thickBot="1">
      <c r="A41" s="370"/>
      <c r="B41" s="1096" t="s">
        <v>526</v>
      </c>
      <c r="C41" s="1097"/>
      <c r="D41" s="1097"/>
      <c r="E41" s="1098">
        <f>E38+E39+E40</f>
        <v>0</v>
      </c>
      <c r="F41" s="1099"/>
      <c r="G41" s="1099"/>
      <c r="H41" s="1099"/>
      <c r="I41" s="1100" t="s">
        <v>522</v>
      </c>
      <c r="J41" s="1101"/>
      <c r="K41" s="401"/>
      <c r="L41" s="1116"/>
      <c r="M41" s="1116"/>
      <c r="N41" s="1116"/>
      <c r="O41" s="1119"/>
      <c r="P41" s="1119"/>
      <c r="Q41" s="1119"/>
      <c r="R41" s="1119"/>
      <c r="S41" s="1119"/>
      <c r="T41" s="1119"/>
      <c r="U41" s="1119"/>
      <c r="V41" s="1119"/>
      <c r="W41" s="1119"/>
      <c r="X41" s="1119"/>
      <c r="Y41" s="1119"/>
      <c r="Z41" s="1119"/>
      <c r="AA41" s="1119"/>
      <c r="AB41" s="1119"/>
    </row>
    <row r="42" spans="1:28" ht="24.75" customHeight="1" thickTop="1">
      <c r="A42" s="370"/>
      <c r="B42" s="1102" t="s">
        <v>527</v>
      </c>
      <c r="C42" s="1103"/>
      <c r="D42" s="1104"/>
      <c r="E42" s="1105">
        <f>'様式２-設'!E15</f>
        <v>0</v>
      </c>
      <c r="F42" s="1106"/>
      <c r="G42" s="1106"/>
      <c r="H42" s="1106"/>
      <c r="I42" s="1107" t="s">
        <v>528</v>
      </c>
      <c r="J42" s="1108"/>
      <c r="K42" s="402"/>
      <c r="L42" s="1117"/>
      <c r="M42" s="1117"/>
      <c r="N42" s="1117"/>
      <c r="O42" s="1120"/>
      <c r="P42" s="1120"/>
      <c r="Q42" s="1120"/>
      <c r="R42" s="1120"/>
      <c r="S42" s="1120"/>
      <c r="T42" s="1120"/>
      <c r="U42" s="1120"/>
      <c r="V42" s="1120"/>
      <c r="W42" s="1120"/>
      <c r="X42" s="1120"/>
      <c r="Y42" s="1120"/>
      <c r="Z42" s="1120"/>
      <c r="AA42" s="1120"/>
      <c r="AB42" s="1120"/>
    </row>
    <row r="43" spans="1:29" ht="24.75" customHeight="1">
      <c r="A43" s="370"/>
      <c r="B43" s="1081" t="s">
        <v>529</v>
      </c>
      <c r="C43" s="1081"/>
      <c r="D43" s="1081"/>
      <c r="E43" s="1081"/>
      <c r="F43" s="1081"/>
      <c r="G43" s="1081"/>
      <c r="H43" s="1081"/>
      <c r="I43" s="1081"/>
      <c r="J43" s="1081"/>
      <c r="K43" s="370"/>
      <c r="L43" s="1081" t="s">
        <v>530</v>
      </c>
      <c r="M43" s="1081"/>
      <c r="N43" s="1081"/>
      <c r="O43" s="1081"/>
      <c r="P43" s="1081"/>
      <c r="Q43" s="1081"/>
      <c r="R43" s="1081"/>
      <c r="S43" s="1081"/>
      <c r="T43" s="1081"/>
      <c r="U43" s="1081"/>
      <c r="V43" s="1081"/>
      <c r="W43" s="1081"/>
      <c r="X43" s="1081"/>
      <c r="Y43" s="1081"/>
      <c r="Z43" s="1081"/>
      <c r="AA43" s="1081"/>
      <c r="AB43" s="1081"/>
      <c r="AC43" s="370"/>
    </row>
    <row r="44" spans="1:29" ht="6.75" customHeight="1">
      <c r="A44" s="370"/>
      <c r="B44" s="403"/>
      <c r="C44" s="403"/>
      <c r="D44" s="403"/>
      <c r="E44" s="403"/>
      <c r="F44" s="403"/>
      <c r="G44" s="403"/>
      <c r="H44" s="403"/>
      <c r="I44" s="403"/>
      <c r="J44" s="403"/>
      <c r="K44" s="370"/>
      <c r="L44" s="403"/>
      <c r="M44" s="403"/>
      <c r="N44" s="403"/>
      <c r="O44" s="403"/>
      <c r="P44" s="403"/>
      <c r="Q44" s="403"/>
      <c r="R44" s="403"/>
      <c r="S44" s="403"/>
      <c r="T44" s="403"/>
      <c r="U44" s="403"/>
      <c r="V44" s="403"/>
      <c r="W44" s="403"/>
      <c r="X44" s="403"/>
      <c r="Y44" s="403"/>
      <c r="Z44" s="403"/>
      <c r="AA44" s="403"/>
      <c r="AB44" s="403"/>
      <c r="AC44" s="370"/>
    </row>
    <row r="45" spans="1:29" ht="15" customHeight="1">
      <c r="A45" s="370"/>
      <c r="B45" s="383" t="s">
        <v>531</v>
      </c>
      <c r="C45" s="383"/>
      <c r="D45" s="383"/>
      <c r="E45" s="383"/>
      <c r="F45" s="383"/>
      <c r="G45" s="383"/>
      <c r="H45" s="383"/>
      <c r="I45" s="383"/>
      <c r="J45" s="383"/>
      <c r="K45" s="383"/>
      <c r="L45" s="404"/>
      <c r="M45" s="404"/>
      <c r="N45" s="404"/>
      <c r="O45" s="404"/>
      <c r="P45" s="404"/>
      <c r="Q45" s="404"/>
      <c r="R45" s="404"/>
      <c r="S45" s="404"/>
      <c r="T45" s="404"/>
      <c r="U45" s="404"/>
      <c r="V45" s="404"/>
      <c r="W45" s="404"/>
      <c r="X45" s="404"/>
      <c r="Y45" s="404"/>
      <c r="Z45" s="404"/>
      <c r="AA45" s="404"/>
      <c r="AB45" s="404"/>
      <c r="AC45" s="370"/>
    </row>
    <row r="46" spans="1:29" ht="14.25" customHeight="1">
      <c r="A46" s="370"/>
      <c r="B46" s="1082" t="s">
        <v>532</v>
      </c>
      <c r="C46" s="1083"/>
      <c r="D46" s="1083"/>
      <c r="E46" s="1083"/>
      <c r="F46" s="1083"/>
      <c r="G46" s="1083"/>
      <c r="H46" s="1083"/>
      <c r="I46" s="1083"/>
      <c r="J46" s="1083"/>
      <c r="K46" s="1083"/>
      <c r="L46" s="1083"/>
      <c r="M46" s="1084"/>
      <c r="N46" s="1088" t="s">
        <v>533</v>
      </c>
      <c r="O46" s="1089"/>
      <c r="P46" s="1089"/>
      <c r="Q46" s="1089"/>
      <c r="R46" s="1089"/>
      <c r="S46" s="1090"/>
      <c r="T46" s="1082" t="s">
        <v>534</v>
      </c>
      <c r="U46" s="1083"/>
      <c r="V46" s="1084"/>
      <c r="W46" s="1082" t="s">
        <v>535</v>
      </c>
      <c r="X46" s="1083"/>
      <c r="Y46" s="1083"/>
      <c r="Z46" s="1083"/>
      <c r="AA46" s="1083"/>
      <c r="AB46" s="1084"/>
      <c r="AC46" s="405"/>
    </row>
    <row r="47" spans="1:29" ht="14.25" customHeight="1">
      <c r="A47" s="370"/>
      <c r="B47" s="1085"/>
      <c r="C47" s="1086"/>
      <c r="D47" s="1086"/>
      <c r="E47" s="1086"/>
      <c r="F47" s="1086"/>
      <c r="G47" s="1086"/>
      <c r="H47" s="1086"/>
      <c r="I47" s="1086"/>
      <c r="J47" s="1086"/>
      <c r="K47" s="1086"/>
      <c r="L47" s="1086"/>
      <c r="M47" s="1087"/>
      <c r="N47" s="406" t="s">
        <v>536</v>
      </c>
      <c r="O47" s="1091">
        <f>N48+N49+N50+N51</f>
        <v>0</v>
      </c>
      <c r="P47" s="1091"/>
      <c r="Q47" s="1091"/>
      <c r="R47" s="1092" t="s">
        <v>507</v>
      </c>
      <c r="S47" s="1093"/>
      <c r="T47" s="1085"/>
      <c r="U47" s="1086"/>
      <c r="V47" s="1087"/>
      <c r="W47" s="1085"/>
      <c r="X47" s="1086"/>
      <c r="Y47" s="1086"/>
      <c r="Z47" s="1086"/>
      <c r="AA47" s="1086"/>
      <c r="AB47" s="1087"/>
      <c r="AC47" s="405"/>
    </row>
    <row r="48" spans="1:56" ht="14.25" customHeight="1">
      <c r="A48" s="370"/>
      <c r="B48" s="1069"/>
      <c r="C48" s="1070"/>
      <c r="D48" s="1070"/>
      <c r="E48" s="1070"/>
      <c r="F48" s="1070"/>
      <c r="G48" s="1070"/>
      <c r="H48" s="1070"/>
      <c r="I48" s="1070"/>
      <c r="J48" s="1070"/>
      <c r="K48" s="1070"/>
      <c r="L48" s="1070"/>
      <c r="M48" s="1071"/>
      <c r="N48" s="1072"/>
      <c r="O48" s="1073"/>
      <c r="P48" s="1073"/>
      <c r="Q48" s="1073"/>
      <c r="R48" s="407" t="s">
        <v>507</v>
      </c>
      <c r="S48" s="407"/>
      <c r="T48" s="1074"/>
      <c r="U48" s="1075"/>
      <c r="V48" s="543" t="s">
        <v>43</v>
      </c>
      <c r="W48" s="540"/>
      <c r="X48" s="228" t="s">
        <v>39</v>
      </c>
      <c r="Y48" s="408" t="s">
        <v>537</v>
      </c>
      <c r="Z48" s="408"/>
      <c r="AA48" s="408"/>
      <c r="AB48" s="409"/>
      <c r="BA48" s="336" t="str">
        <f>IF(B48="","-",B48)</f>
        <v>-</v>
      </c>
      <c r="BB48" s="410" t="str">
        <f>IF(N48="","-",N48)</f>
        <v>-</v>
      </c>
      <c r="BC48" s="336" t="str">
        <f>IF(T48="","-",T48)</f>
        <v>-</v>
      </c>
      <c r="BD48" s="336" t="str">
        <f>IF(X48="■","済","-")</f>
        <v>-</v>
      </c>
    </row>
    <row r="49" spans="1:56" ht="14.25" customHeight="1">
      <c r="A49" s="370"/>
      <c r="B49" s="1076"/>
      <c r="C49" s="1077"/>
      <c r="D49" s="1077"/>
      <c r="E49" s="1077"/>
      <c r="F49" s="1077"/>
      <c r="G49" s="1077"/>
      <c r="H49" s="1077"/>
      <c r="I49" s="1077"/>
      <c r="J49" s="1077"/>
      <c r="K49" s="1077"/>
      <c r="L49" s="1077"/>
      <c r="M49" s="1078"/>
      <c r="N49" s="1079"/>
      <c r="O49" s="1080"/>
      <c r="P49" s="1080"/>
      <c r="Q49" s="1080"/>
      <c r="R49" s="411" t="s">
        <v>507</v>
      </c>
      <c r="S49" s="411"/>
      <c r="T49" s="1060"/>
      <c r="U49" s="1061"/>
      <c r="V49" s="546" t="s">
        <v>43</v>
      </c>
      <c r="W49" s="545"/>
      <c r="X49" s="229" t="s">
        <v>39</v>
      </c>
      <c r="Y49" s="411" t="s">
        <v>537</v>
      </c>
      <c r="Z49" s="411"/>
      <c r="AA49" s="411"/>
      <c r="AB49" s="412"/>
      <c r="BA49" s="336" t="str">
        <f>IF(B49="","-",B49)</f>
        <v>-</v>
      </c>
      <c r="BB49" s="413" t="str">
        <f>IF(N49="","-",N49)</f>
        <v>-</v>
      </c>
      <c r="BC49" s="336" t="str">
        <f>IF(T49="","-",T49)</f>
        <v>-</v>
      </c>
      <c r="BD49" s="336" t="str">
        <f>IF(X49="■","済","-")</f>
        <v>-</v>
      </c>
    </row>
    <row r="50" spans="1:56" ht="14.25" customHeight="1">
      <c r="A50" s="370"/>
      <c r="B50" s="1055"/>
      <c r="C50" s="1056"/>
      <c r="D50" s="1056"/>
      <c r="E50" s="1056"/>
      <c r="F50" s="1056"/>
      <c r="G50" s="1056"/>
      <c r="H50" s="1056"/>
      <c r="I50" s="1056"/>
      <c r="J50" s="1056"/>
      <c r="K50" s="1056"/>
      <c r="L50" s="1056"/>
      <c r="M50" s="1057"/>
      <c r="N50" s="1058"/>
      <c r="O50" s="1059"/>
      <c r="P50" s="1059"/>
      <c r="Q50" s="1059"/>
      <c r="R50" s="411" t="s">
        <v>507</v>
      </c>
      <c r="S50" s="411"/>
      <c r="T50" s="1060"/>
      <c r="U50" s="1061"/>
      <c r="V50" s="546" t="s">
        <v>43</v>
      </c>
      <c r="W50" s="545"/>
      <c r="X50" s="229" t="s">
        <v>39</v>
      </c>
      <c r="Y50" s="411" t="s">
        <v>537</v>
      </c>
      <c r="Z50" s="411"/>
      <c r="AA50" s="411"/>
      <c r="AB50" s="412"/>
      <c r="BA50" s="336" t="str">
        <f>IF(B50="","-",B50)</f>
        <v>-</v>
      </c>
      <c r="BB50" s="338" t="str">
        <f>IF(N50="","-",N50)</f>
        <v>-</v>
      </c>
      <c r="BC50" s="336" t="str">
        <f>IF(T50="","-",T50)</f>
        <v>-</v>
      </c>
      <c r="BD50" s="336" t="str">
        <f>IF(X50="■","済","-")</f>
        <v>-</v>
      </c>
    </row>
    <row r="51" spans="1:56" ht="14.25" customHeight="1">
      <c r="A51" s="370"/>
      <c r="B51" s="1062"/>
      <c r="C51" s="1063"/>
      <c r="D51" s="1063"/>
      <c r="E51" s="1063"/>
      <c r="F51" s="1063"/>
      <c r="G51" s="1063"/>
      <c r="H51" s="1063"/>
      <c r="I51" s="1063"/>
      <c r="J51" s="1063"/>
      <c r="K51" s="1063"/>
      <c r="L51" s="1063"/>
      <c r="M51" s="1064"/>
      <c r="N51" s="1065"/>
      <c r="O51" s="1066"/>
      <c r="P51" s="1066"/>
      <c r="Q51" s="1066"/>
      <c r="R51" s="414" t="s">
        <v>507</v>
      </c>
      <c r="S51" s="414"/>
      <c r="T51" s="1067"/>
      <c r="U51" s="1068"/>
      <c r="V51" s="542" t="s">
        <v>43</v>
      </c>
      <c r="W51" s="541"/>
      <c r="X51" s="230" t="s">
        <v>39</v>
      </c>
      <c r="Y51" s="414" t="s">
        <v>537</v>
      </c>
      <c r="Z51" s="414"/>
      <c r="AA51" s="414"/>
      <c r="AB51" s="415"/>
      <c r="BA51" s="336" t="str">
        <f>IF(B51="","-",B51)</f>
        <v>-</v>
      </c>
      <c r="BB51" s="338" t="str">
        <f>IF(N51="","-",N51)</f>
        <v>-</v>
      </c>
      <c r="BC51" s="336" t="str">
        <f>IF(T51="","-",T51)</f>
        <v>-</v>
      </c>
      <c r="BD51" s="336" t="str">
        <f>IF(X51="■","済","-")</f>
        <v>-</v>
      </c>
    </row>
    <row r="52" spans="1:49" ht="15" customHeight="1">
      <c r="A52" s="77"/>
      <c r="B52" s="67" t="str">
        <f>'提出書類リスト'!B51</f>
        <v>Ver.R06-T-1</v>
      </c>
      <c r="C52" s="362"/>
      <c r="D52" s="362"/>
      <c r="E52" s="362"/>
      <c r="F52" s="362"/>
      <c r="G52" s="362"/>
      <c r="H52" s="362"/>
      <c r="I52" s="362"/>
      <c r="J52" s="362"/>
      <c r="K52" s="362"/>
      <c r="L52" s="362"/>
      <c r="M52" s="362"/>
      <c r="N52" s="362"/>
      <c r="O52" s="362"/>
      <c r="P52" s="362"/>
      <c r="Q52" s="362"/>
      <c r="R52" s="362"/>
      <c r="S52" s="362"/>
      <c r="T52" s="362"/>
      <c r="U52" s="362"/>
      <c r="V52" s="362"/>
      <c r="W52" s="362"/>
      <c r="X52" s="362"/>
      <c r="Y52" s="362"/>
      <c r="Z52" s="362"/>
      <c r="AA52" s="362"/>
      <c r="AB52" s="75" t="str">
        <f>'様式１-設'!AO4</f>
        <v>R06S</v>
      </c>
      <c r="AC52" s="362"/>
      <c r="AD52" s="362"/>
      <c r="AE52" s="362"/>
      <c r="AF52" s="362"/>
      <c r="AG52" s="362"/>
      <c r="AH52" s="362"/>
      <c r="AI52" s="362"/>
      <c r="AJ52" s="362"/>
      <c r="AK52" s="362"/>
      <c r="AL52" s="362"/>
      <c r="AM52" s="362"/>
      <c r="AN52" s="362"/>
      <c r="AO52" s="73"/>
      <c r="AV52" s="72"/>
      <c r="AW52" s="72"/>
    </row>
  </sheetData>
  <sheetProtection password="8F89" sheet="1" formatCells="0" formatColumns="0" formatRows="0" insertColumns="0" insertRows="0" selectLockedCells="1"/>
  <mergeCells count="109">
    <mergeCell ref="A2:AC2"/>
    <mergeCell ref="B4:H4"/>
    <mergeCell ref="I4:AB4"/>
    <mergeCell ref="B6:AB6"/>
    <mergeCell ref="B7:F7"/>
    <mergeCell ref="H7:I7"/>
    <mergeCell ref="K7:L7"/>
    <mergeCell ref="M7:AB7"/>
    <mergeCell ref="B8:AB8"/>
    <mergeCell ref="B9:D9"/>
    <mergeCell ref="E9:P9"/>
    <mergeCell ref="Q9:AB9"/>
    <mergeCell ref="B10:B12"/>
    <mergeCell ref="C10:D10"/>
    <mergeCell ref="E10:P10"/>
    <mergeCell ref="Q10:AB10"/>
    <mergeCell ref="C11:D11"/>
    <mergeCell ref="E11:P11"/>
    <mergeCell ref="Q11:AB11"/>
    <mergeCell ref="C12:D12"/>
    <mergeCell ref="F12:H12"/>
    <mergeCell ref="J12:L12"/>
    <mergeCell ref="N12:P12"/>
    <mergeCell ref="R12:T12"/>
    <mergeCell ref="V12:X12"/>
    <mergeCell ref="Z12:AB12"/>
    <mergeCell ref="B13:B16"/>
    <mergeCell ref="C13:D13"/>
    <mergeCell ref="F13:H13"/>
    <mergeCell ref="J13:L13"/>
    <mergeCell ref="N13:P13"/>
    <mergeCell ref="R13:T13"/>
    <mergeCell ref="C15:D16"/>
    <mergeCell ref="F15:H15"/>
    <mergeCell ref="J15:L15"/>
    <mergeCell ref="N15:P15"/>
    <mergeCell ref="V13:X13"/>
    <mergeCell ref="Z13:AB13"/>
    <mergeCell ref="C14:D14"/>
    <mergeCell ref="E14:M14"/>
    <mergeCell ref="N14:P14"/>
    <mergeCell ref="Q14:Y14"/>
    <mergeCell ref="Z14:AB14"/>
    <mergeCell ref="R15:T15"/>
    <mergeCell ref="V15:X15"/>
    <mergeCell ref="Z15:AB15"/>
    <mergeCell ref="F16:P16"/>
    <mergeCell ref="R16:AB16"/>
    <mergeCell ref="B17:B19"/>
    <mergeCell ref="C17:D17"/>
    <mergeCell ref="E17:P17"/>
    <mergeCell ref="Q17:AB17"/>
    <mergeCell ref="C18:D18"/>
    <mergeCell ref="E18:P18"/>
    <mergeCell ref="Q18:AB18"/>
    <mergeCell ref="C19:D19"/>
    <mergeCell ref="E19:P19"/>
    <mergeCell ref="Q19:AB19"/>
    <mergeCell ref="B21:B22"/>
    <mergeCell ref="C21:D21"/>
    <mergeCell ref="E21:P21"/>
    <mergeCell ref="Q21:AB21"/>
    <mergeCell ref="C22:D22"/>
    <mergeCell ref="B32:AB32"/>
    <mergeCell ref="C33:AB35"/>
    <mergeCell ref="B37:AB37"/>
    <mergeCell ref="E22:P22"/>
    <mergeCell ref="Q22:AB22"/>
    <mergeCell ref="B24:AB24"/>
    <mergeCell ref="B25:AB25"/>
    <mergeCell ref="B27:E27"/>
    <mergeCell ref="C28:AB30"/>
    <mergeCell ref="B38:D38"/>
    <mergeCell ref="E38:H38"/>
    <mergeCell ref="I38:J38"/>
    <mergeCell ref="L38:N42"/>
    <mergeCell ref="O38:AB42"/>
    <mergeCell ref="B39:D39"/>
    <mergeCell ref="E39:H39"/>
    <mergeCell ref="I39:J39"/>
    <mergeCell ref="B40:D40"/>
    <mergeCell ref="E40:H40"/>
    <mergeCell ref="I40:J40"/>
    <mergeCell ref="B41:D41"/>
    <mergeCell ref="E41:H41"/>
    <mergeCell ref="I41:J41"/>
    <mergeCell ref="B42:D42"/>
    <mergeCell ref="E42:H42"/>
    <mergeCell ref="I42:J42"/>
    <mergeCell ref="B43:J43"/>
    <mergeCell ref="L43:AB43"/>
    <mergeCell ref="B46:M47"/>
    <mergeCell ref="N46:S46"/>
    <mergeCell ref="T46:V47"/>
    <mergeCell ref="W46:AB47"/>
    <mergeCell ref="O47:Q47"/>
    <mergeCell ref="R47:S47"/>
    <mergeCell ref="B48:M48"/>
    <mergeCell ref="N48:Q48"/>
    <mergeCell ref="T48:U48"/>
    <mergeCell ref="B49:M49"/>
    <mergeCell ref="N49:Q49"/>
    <mergeCell ref="T49:U49"/>
    <mergeCell ref="B50:M50"/>
    <mergeCell ref="N50:Q50"/>
    <mergeCell ref="T50:U50"/>
    <mergeCell ref="B51:M51"/>
    <mergeCell ref="N51:Q51"/>
    <mergeCell ref="T51:U51"/>
  </mergeCells>
  <dataValidations count="1">
    <dataValidation type="list" allowBlank="1" showInputMessage="1" showErrorMessage="1" sqref="X48:X51 G7 B34 J7 Y12:Y13 Q12:Q13 E15 Q15 I12:I13 U15 I15 Y15 M12:M13 U12:U13 M15 E12:E13 B29">
      <formula1>"□,■"</formula1>
    </dataValidation>
  </dataValidations>
  <printOptions horizontalCentered="1"/>
  <pageMargins left="0.4724409448818898" right="0.15748031496062992" top="0.4330708661417323" bottom="0.2755905511811024" header="0.4724409448818898" footer="0.2362204724409449"/>
  <pageSetup horizontalDpi="600" verticalDpi="600" orientation="portrait" paperSize="9" scale="98" r:id="rId2"/>
  <drawing r:id="rId1"/>
</worksheet>
</file>

<file path=xl/worksheets/sheet6.xml><?xml version="1.0" encoding="utf-8"?>
<worksheet xmlns="http://schemas.openxmlformats.org/spreadsheetml/2006/main" xmlns:r="http://schemas.openxmlformats.org/officeDocument/2006/relationships">
  <dimension ref="A1:CP168"/>
  <sheetViews>
    <sheetView showGridLines="0" view="pageBreakPreview" zoomScaleSheetLayoutView="100" zoomScalePageLayoutView="0" workbookViewId="0" topLeftCell="A1">
      <selection activeCell="M9" sqref="M9:R9"/>
    </sheetView>
  </sheetViews>
  <sheetFormatPr defaultColWidth="12.00390625" defaultRowHeight="15"/>
  <cols>
    <col min="1" max="1" width="2.421875" style="71" customWidth="1"/>
    <col min="2" max="32" width="2.57421875" style="71" customWidth="1"/>
    <col min="33" max="33" width="2.421875" style="71" customWidth="1"/>
    <col min="34" max="34" width="2.7109375" style="71" customWidth="1"/>
    <col min="35" max="35" width="3.28125" style="71" customWidth="1"/>
    <col min="36" max="37" width="9.421875" style="71" customWidth="1"/>
    <col min="38" max="38" width="12.00390625" style="71" customWidth="1"/>
    <col min="39" max="40" width="4.421875" style="71" customWidth="1"/>
    <col min="41" max="51" width="12.00390625" style="71" customWidth="1"/>
    <col min="52" max="52" width="5.8515625" style="71" customWidth="1"/>
    <col min="53" max="94" width="5.8515625" style="71" hidden="1" customWidth="1"/>
    <col min="95" max="96" width="5.8515625" style="71" customWidth="1"/>
    <col min="97" max="104" width="12.00390625" style="71" customWidth="1"/>
    <col min="105" max="16384" width="12.00390625" style="71" customWidth="1"/>
  </cols>
  <sheetData>
    <row r="1" spans="3:32" ht="15" customHeight="1">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9"/>
      <c r="AD1" s="289"/>
      <c r="AE1" s="289"/>
      <c r="AF1" s="265" t="s">
        <v>638</v>
      </c>
    </row>
    <row r="2" spans="2:94" ht="21" customHeight="1">
      <c r="B2" s="1355" t="s">
        <v>272</v>
      </c>
      <c r="C2" s="1355"/>
      <c r="D2" s="1355"/>
      <c r="E2" s="1355"/>
      <c r="F2" s="1355"/>
      <c r="G2" s="1355"/>
      <c r="H2" s="1355"/>
      <c r="I2" s="1355"/>
      <c r="J2" s="1355"/>
      <c r="K2" s="1355"/>
      <c r="L2" s="1355"/>
      <c r="M2" s="1355"/>
      <c r="N2" s="1355"/>
      <c r="O2" s="1355"/>
      <c r="P2" s="1355"/>
      <c r="Q2" s="1355"/>
      <c r="R2" s="1355"/>
      <c r="S2" s="1355"/>
      <c r="T2" s="1355"/>
      <c r="U2" s="1355"/>
      <c r="V2" s="1355"/>
      <c r="W2" s="1355"/>
      <c r="X2" s="1355"/>
      <c r="Y2" s="1355"/>
      <c r="Z2" s="1355"/>
      <c r="AA2" s="1355"/>
      <c r="AB2" s="1355"/>
      <c r="AC2" s="1355"/>
      <c r="AD2" s="1355"/>
      <c r="AE2" s="1355"/>
      <c r="AF2" s="1355"/>
      <c r="BA2" s="291" t="s">
        <v>273</v>
      </c>
      <c r="BB2" s="292"/>
      <c r="BC2" s="292"/>
      <c r="BD2" s="293"/>
      <c r="BE2" s="294" t="s">
        <v>274</v>
      </c>
      <c r="BF2" s="295"/>
      <c r="BG2" s="295"/>
      <c r="BH2" s="295"/>
      <c r="BI2" s="296"/>
      <c r="BJ2" s="291" t="s">
        <v>275</v>
      </c>
      <c r="BK2" s="292"/>
      <c r="BL2" s="292"/>
      <c r="BM2" s="292"/>
      <c r="BN2" s="292"/>
      <c r="BO2" s="292"/>
      <c r="BP2" s="292"/>
      <c r="BQ2" s="292"/>
      <c r="BR2" s="295"/>
      <c r="BS2" s="292"/>
      <c r="BT2" s="297"/>
      <c r="BU2" s="291" t="s">
        <v>276</v>
      </c>
      <c r="BV2" s="292"/>
      <c r="BW2" s="292"/>
      <c r="BX2" s="292"/>
      <c r="BY2" s="292"/>
      <c r="BZ2" s="292"/>
      <c r="CA2" s="292"/>
      <c r="CB2" s="292"/>
      <c r="CC2" s="295"/>
      <c r="CD2" s="292"/>
      <c r="CE2" s="297"/>
      <c r="CF2" s="291" t="s">
        <v>277</v>
      </c>
      <c r="CG2" s="292"/>
      <c r="CH2" s="292"/>
      <c r="CI2" s="292"/>
      <c r="CJ2" s="292"/>
      <c r="CK2" s="292"/>
      <c r="CL2" s="292"/>
      <c r="CM2" s="292"/>
      <c r="CN2" s="295"/>
      <c r="CO2" s="292"/>
      <c r="CP2" s="297"/>
    </row>
    <row r="3" spans="2:94" ht="9.75" customHeight="1">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BA3" s="298" t="s">
        <v>278</v>
      </c>
      <c r="BB3" s="299" t="s">
        <v>279</v>
      </c>
      <c r="BC3" s="299" t="s">
        <v>280</v>
      </c>
      <c r="BD3" s="300" t="s">
        <v>281</v>
      </c>
      <c r="BE3" s="301" t="s">
        <v>282</v>
      </c>
      <c r="BF3" s="302" t="s">
        <v>283</v>
      </c>
      <c r="BG3" s="302" t="s">
        <v>284</v>
      </c>
      <c r="BH3" s="302" t="s">
        <v>285</v>
      </c>
      <c r="BI3" s="303" t="s">
        <v>286</v>
      </c>
      <c r="BJ3" s="298" t="s">
        <v>287</v>
      </c>
      <c r="BK3" s="299" t="s">
        <v>288</v>
      </c>
      <c r="BL3" s="299" t="s">
        <v>289</v>
      </c>
      <c r="BM3" s="299" t="s">
        <v>290</v>
      </c>
      <c r="BN3" s="299" t="s">
        <v>291</v>
      </c>
      <c r="BO3" s="299" t="s">
        <v>282</v>
      </c>
      <c r="BP3" s="299" t="s">
        <v>292</v>
      </c>
      <c r="BQ3" s="299" t="s">
        <v>293</v>
      </c>
      <c r="BR3" s="302" t="s">
        <v>281</v>
      </c>
      <c r="BS3" s="299" t="s">
        <v>294</v>
      </c>
      <c r="BT3" s="304" t="s">
        <v>295</v>
      </c>
      <c r="BU3" s="298" t="s">
        <v>287</v>
      </c>
      <c r="BV3" s="299" t="s">
        <v>288</v>
      </c>
      <c r="BW3" s="299" t="s">
        <v>289</v>
      </c>
      <c r="BX3" s="299" t="s">
        <v>290</v>
      </c>
      <c r="BY3" s="299" t="s">
        <v>291</v>
      </c>
      <c r="BZ3" s="299" t="s">
        <v>282</v>
      </c>
      <c r="CA3" s="299" t="s">
        <v>292</v>
      </c>
      <c r="CB3" s="299" t="s">
        <v>293</v>
      </c>
      <c r="CC3" s="302" t="s">
        <v>281</v>
      </c>
      <c r="CD3" s="299" t="s">
        <v>294</v>
      </c>
      <c r="CE3" s="304" t="s">
        <v>295</v>
      </c>
      <c r="CF3" s="298" t="s">
        <v>287</v>
      </c>
      <c r="CG3" s="299" t="s">
        <v>288</v>
      </c>
      <c r="CH3" s="299" t="s">
        <v>289</v>
      </c>
      <c r="CI3" s="299" t="s">
        <v>290</v>
      </c>
      <c r="CJ3" s="299" t="s">
        <v>291</v>
      </c>
      <c r="CK3" s="299" t="s">
        <v>282</v>
      </c>
      <c r="CL3" s="299" t="s">
        <v>292</v>
      </c>
      <c r="CM3" s="299" t="s">
        <v>293</v>
      </c>
      <c r="CN3" s="302" t="s">
        <v>281</v>
      </c>
      <c r="CO3" s="299" t="s">
        <v>294</v>
      </c>
      <c r="CP3" s="304" t="s">
        <v>295</v>
      </c>
    </row>
    <row r="4" spans="2:94" ht="31.5" customHeight="1">
      <c r="B4" s="1356" t="s">
        <v>296</v>
      </c>
      <c r="C4" s="1357"/>
      <c r="D4" s="1357"/>
      <c r="E4" s="1357"/>
      <c r="F4" s="1357"/>
      <c r="G4" s="1358"/>
      <c r="H4" s="1359">
        <f>'様式１-設'!M14</f>
        <v>0</v>
      </c>
      <c r="I4" s="1360"/>
      <c r="J4" s="1360"/>
      <c r="K4" s="1360"/>
      <c r="L4" s="1360"/>
      <c r="M4" s="1360"/>
      <c r="N4" s="1360"/>
      <c r="O4" s="1360"/>
      <c r="P4" s="1360"/>
      <c r="Q4" s="1360"/>
      <c r="R4" s="1360"/>
      <c r="S4" s="1360"/>
      <c r="T4" s="1360"/>
      <c r="U4" s="1360"/>
      <c r="V4" s="1360"/>
      <c r="W4" s="1360"/>
      <c r="X4" s="1360"/>
      <c r="Y4" s="1360"/>
      <c r="Z4" s="1360"/>
      <c r="AA4" s="1360"/>
      <c r="AB4" s="1360"/>
      <c r="AC4" s="1360"/>
      <c r="AD4" s="1360"/>
      <c r="AE4" s="1360"/>
      <c r="AF4" s="1361"/>
      <c r="BA4" s="603" t="s">
        <v>844</v>
      </c>
      <c r="BB4" s="306" t="s">
        <v>297</v>
      </c>
      <c r="BC4" s="306" t="s">
        <v>298</v>
      </c>
      <c r="BD4" s="307" t="s">
        <v>33</v>
      </c>
      <c r="BE4" s="308" t="s">
        <v>845</v>
      </c>
      <c r="BF4" s="309" t="s">
        <v>33</v>
      </c>
      <c r="BG4" s="309" t="s">
        <v>33</v>
      </c>
      <c r="BH4" s="309" t="s">
        <v>33</v>
      </c>
      <c r="BI4" s="310" t="s">
        <v>33</v>
      </c>
      <c r="BJ4" s="305" t="s">
        <v>33</v>
      </c>
      <c r="BK4" s="306" t="s">
        <v>845</v>
      </c>
      <c r="BL4" s="306" t="s">
        <v>33</v>
      </c>
      <c r="BM4" s="306" t="s">
        <v>845</v>
      </c>
      <c r="BN4" s="306" t="s">
        <v>845</v>
      </c>
      <c r="BO4" s="306" t="s">
        <v>845</v>
      </c>
      <c r="BP4" s="306" t="s">
        <v>845</v>
      </c>
      <c r="BQ4" s="306" t="s">
        <v>33</v>
      </c>
      <c r="BR4" s="309" t="s">
        <v>33</v>
      </c>
      <c r="BS4" s="306" t="s">
        <v>845</v>
      </c>
      <c r="BT4" s="311" t="s">
        <v>845</v>
      </c>
      <c r="BU4" s="305" t="s">
        <v>845</v>
      </c>
      <c r="BV4" s="306" t="s">
        <v>845</v>
      </c>
      <c r="BW4" s="306" t="s">
        <v>845</v>
      </c>
      <c r="BX4" s="306" t="s">
        <v>845</v>
      </c>
      <c r="BY4" s="306" t="s">
        <v>845</v>
      </c>
      <c r="BZ4" s="306" t="s">
        <v>845</v>
      </c>
      <c r="CA4" s="306" t="s">
        <v>845</v>
      </c>
      <c r="CB4" s="306" t="s">
        <v>845</v>
      </c>
      <c r="CC4" s="309" t="s">
        <v>845</v>
      </c>
      <c r="CD4" s="306" t="s">
        <v>845</v>
      </c>
      <c r="CE4" s="311" t="s">
        <v>845</v>
      </c>
      <c r="CF4" s="305" t="s">
        <v>845</v>
      </c>
      <c r="CG4" s="306" t="s">
        <v>845</v>
      </c>
      <c r="CH4" s="306" t="s">
        <v>845</v>
      </c>
      <c r="CI4" s="306" t="s">
        <v>845</v>
      </c>
      <c r="CJ4" s="306" t="s">
        <v>845</v>
      </c>
      <c r="CK4" s="306" t="s">
        <v>845</v>
      </c>
      <c r="CL4" s="306" t="s">
        <v>845</v>
      </c>
      <c r="CM4" s="306" t="s">
        <v>845</v>
      </c>
      <c r="CN4" s="309" t="s">
        <v>845</v>
      </c>
      <c r="CO4" s="306" t="s">
        <v>845</v>
      </c>
      <c r="CP4" s="311" t="s">
        <v>845</v>
      </c>
    </row>
    <row r="5" spans="2:32" ht="11.25" customHeight="1">
      <c r="B5" s="290"/>
      <c r="C5" s="290"/>
      <c r="D5" s="290"/>
      <c r="E5" s="290"/>
      <c r="F5" s="290"/>
      <c r="G5" s="290"/>
      <c r="H5" s="290"/>
      <c r="I5" s="290"/>
      <c r="J5" s="290"/>
      <c r="K5" s="290"/>
      <c r="L5" s="290"/>
      <c r="M5" s="290"/>
      <c r="N5" s="290"/>
      <c r="O5" s="290"/>
      <c r="P5" s="290"/>
      <c r="Q5" s="290"/>
      <c r="R5" s="290"/>
      <c r="S5" s="290"/>
      <c r="T5" s="290"/>
      <c r="U5" s="290"/>
      <c r="V5" s="290"/>
      <c r="W5" s="290"/>
      <c r="X5" s="290"/>
      <c r="Y5" s="290"/>
      <c r="Z5" s="290"/>
      <c r="AA5" s="290"/>
      <c r="AB5" s="290"/>
      <c r="AC5" s="290"/>
      <c r="AD5" s="290"/>
      <c r="AE5" s="290"/>
      <c r="AF5" s="290"/>
    </row>
    <row r="6" spans="2:32" ht="18.75" customHeight="1">
      <c r="B6" s="1362" t="s">
        <v>299</v>
      </c>
      <c r="C6" s="1362"/>
      <c r="D6" s="1362"/>
      <c r="E6" s="1362"/>
      <c r="F6" s="1362"/>
      <c r="G6" s="1362"/>
      <c r="H6" s="1362"/>
      <c r="I6" s="1362"/>
      <c r="J6" s="1362"/>
      <c r="K6" s="1362"/>
      <c r="L6" s="1362"/>
      <c r="M6" s="1362"/>
      <c r="N6" s="1362"/>
      <c r="O6" s="1362"/>
      <c r="P6" s="1362"/>
      <c r="Q6" s="1362"/>
      <c r="R6" s="1362"/>
      <c r="S6" s="1362"/>
      <c r="T6" s="1362"/>
      <c r="U6" s="1362"/>
      <c r="V6" s="1362"/>
      <c r="W6" s="1362"/>
      <c r="X6" s="1362"/>
      <c r="Y6" s="1362"/>
      <c r="Z6" s="1362"/>
      <c r="AA6" s="1362"/>
      <c r="AB6" s="1362"/>
      <c r="AC6" s="1362"/>
      <c r="AD6" s="1362"/>
      <c r="AE6" s="1362"/>
      <c r="AF6" s="1362"/>
    </row>
    <row r="7" spans="2:32" ht="5.25" customHeight="1">
      <c r="B7" s="290"/>
      <c r="C7" s="290"/>
      <c r="D7" s="290"/>
      <c r="E7" s="290"/>
      <c r="F7" s="290"/>
      <c r="G7" s="290"/>
      <c r="H7" s="290"/>
      <c r="I7" s="290"/>
      <c r="J7" s="290"/>
      <c r="K7" s="290"/>
      <c r="L7" s="290"/>
      <c r="M7" s="290"/>
      <c r="N7" s="290"/>
      <c r="O7" s="290"/>
      <c r="P7" s="290"/>
      <c r="Q7" s="290"/>
      <c r="R7" s="290"/>
      <c r="S7" s="290"/>
      <c r="T7" s="290"/>
      <c r="U7" s="290"/>
      <c r="V7" s="290"/>
      <c r="W7" s="290"/>
      <c r="X7" s="290"/>
      <c r="Y7" s="290"/>
      <c r="Z7" s="290"/>
      <c r="AA7" s="290"/>
      <c r="AB7" s="290"/>
      <c r="AC7" s="290"/>
      <c r="AD7" s="290"/>
      <c r="AE7" s="290"/>
      <c r="AF7" s="290"/>
    </row>
    <row r="8" spans="2:32" ht="15.75" customHeight="1">
      <c r="B8" s="1363" t="s">
        <v>300</v>
      </c>
      <c r="C8" s="1364"/>
      <c r="D8" s="1364"/>
      <c r="E8" s="1364"/>
      <c r="F8" s="1365"/>
      <c r="G8" s="312"/>
      <c r="H8" s="313"/>
      <c r="I8" s="313"/>
      <c r="J8" s="314"/>
      <c r="K8" s="313"/>
      <c r="L8" s="315" t="s">
        <v>301</v>
      </c>
      <c r="M8" s="314"/>
      <c r="N8" s="313"/>
      <c r="O8" s="313"/>
      <c r="P8" s="313"/>
      <c r="Q8" s="313"/>
      <c r="R8" s="313"/>
      <c r="S8" s="313"/>
      <c r="T8" s="313"/>
      <c r="U8" s="313"/>
      <c r="V8" s="313"/>
      <c r="W8" s="316"/>
      <c r="X8" s="1372">
        <f>ROUND(IF(OR(I12=0,P12=0),0,M9/(I12+P12)),0)</f>
        <v>0</v>
      </c>
      <c r="Y8" s="1373"/>
      <c r="Z8" s="1373"/>
      <c r="AA8" s="1373"/>
      <c r="AB8" s="1373"/>
      <c r="AC8" s="1293" t="s">
        <v>302</v>
      </c>
      <c r="AD8" s="1293"/>
      <c r="AE8" s="1293"/>
      <c r="AF8" s="1294"/>
    </row>
    <row r="9" spans="2:32" ht="18.75" customHeight="1">
      <c r="B9" s="1366"/>
      <c r="C9" s="1367"/>
      <c r="D9" s="1367"/>
      <c r="E9" s="1367"/>
      <c r="F9" s="1368"/>
      <c r="G9" s="317"/>
      <c r="H9" s="318"/>
      <c r="I9" s="318"/>
      <c r="J9" s="319"/>
      <c r="K9" s="318"/>
      <c r="L9" s="320"/>
      <c r="M9" s="1378"/>
      <c r="N9" s="1378"/>
      <c r="O9" s="1378"/>
      <c r="P9" s="1378"/>
      <c r="Q9" s="1378"/>
      <c r="R9" s="1378"/>
      <c r="S9" s="318" t="s">
        <v>303</v>
      </c>
      <c r="T9" s="318"/>
      <c r="U9" s="318"/>
      <c r="V9" s="318"/>
      <c r="W9" s="321"/>
      <c r="X9" s="1374"/>
      <c r="Y9" s="1375"/>
      <c r="Z9" s="1375"/>
      <c r="AA9" s="1375"/>
      <c r="AB9" s="1375"/>
      <c r="AC9" s="1295"/>
      <c r="AD9" s="1295"/>
      <c r="AE9" s="1295"/>
      <c r="AF9" s="1296"/>
    </row>
    <row r="10" spans="2:32" ht="4.5" customHeight="1">
      <c r="B10" s="1366"/>
      <c r="C10" s="1367"/>
      <c r="D10" s="1367"/>
      <c r="E10" s="1367"/>
      <c r="F10" s="1368"/>
      <c r="G10" s="317"/>
      <c r="H10" s="318"/>
      <c r="I10" s="322"/>
      <c r="J10" s="322"/>
      <c r="K10" s="322"/>
      <c r="L10" s="322"/>
      <c r="M10" s="1379"/>
      <c r="N10" s="1379"/>
      <c r="O10" s="1379"/>
      <c r="P10" s="1379"/>
      <c r="Q10" s="1379"/>
      <c r="R10" s="1379"/>
      <c r="S10" s="322"/>
      <c r="T10" s="322"/>
      <c r="U10" s="322"/>
      <c r="V10" s="322"/>
      <c r="W10" s="318" t="s">
        <v>304</v>
      </c>
      <c r="X10" s="1374"/>
      <c r="Y10" s="1375"/>
      <c r="Z10" s="1375"/>
      <c r="AA10" s="1375"/>
      <c r="AB10" s="1375"/>
      <c r="AC10" s="1295"/>
      <c r="AD10" s="1295"/>
      <c r="AE10" s="1295"/>
      <c r="AF10" s="1296"/>
    </row>
    <row r="11" spans="2:32" ht="13.5" customHeight="1">
      <c r="B11" s="1366"/>
      <c r="C11" s="1367"/>
      <c r="D11" s="1367"/>
      <c r="E11" s="1367"/>
      <c r="F11" s="1368"/>
      <c r="G11" s="317"/>
      <c r="H11" s="1380" t="s">
        <v>305</v>
      </c>
      <c r="I11" s="1380"/>
      <c r="J11" s="1380"/>
      <c r="K11" s="1380"/>
      <c r="L11" s="1380"/>
      <c r="M11" s="1380"/>
      <c r="N11" s="1380"/>
      <c r="O11" s="1347" t="s">
        <v>306</v>
      </c>
      <c r="P11" s="1347"/>
      <c r="Q11" s="1347"/>
      <c r="R11" s="1347"/>
      <c r="S11" s="1347"/>
      <c r="T11" s="1347"/>
      <c r="U11" s="1347"/>
      <c r="V11" s="1347"/>
      <c r="W11" s="318"/>
      <c r="X11" s="1374"/>
      <c r="Y11" s="1375"/>
      <c r="Z11" s="1375"/>
      <c r="AA11" s="1375"/>
      <c r="AB11" s="1375"/>
      <c r="AC11" s="1295"/>
      <c r="AD11" s="1295"/>
      <c r="AE11" s="1295"/>
      <c r="AF11" s="1296"/>
    </row>
    <row r="12" spans="2:32" ht="18.75" customHeight="1">
      <c r="B12" s="1366"/>
      <c r="C12" s="1367"/>
      <c r="D12" s="1367"/>
      <c r="E12" s="1367"/>
      <c r="F12" s="1368"/>
      <c r="G12" s="317"/>
      <c r="H12" s="318"/>
      <c r="I12" s="1348"/>
      <c r="J12" s="1348"/>
      <c r="K12" s="1348"/>
      <c r="L12" s="1348"/>
      <c r="M12" s="1348"/>
      <c r="N12" s="318" t="s">
        <v>307</v>
      </c>
      <c r="O12" s="318" t="s">
        <v>308</v>
      </c>
      <c r="P12" s="1348"/>
      <c r="Q12" s="1348"/>
      <c r="R12" s="1348"/>
      <c r="S12" s="1348"/>
      <c r="T12" s="1348"/>
      <c r="U12" s="323" t="s">
        <v>307</v>
      </c>
      <c r="V12" s="323"/>
      <c r="W12" s="323"/>
      <c r="X12" s="1374"/>
      <c r="Y12" s="1375"/>
      <c r="Z12" s="1375"/>
      <c r="AA12" s="1375"/>
      <c r="AB12" s="1375"/>
      <c r="AC12" s="1295"/>
      <c r="AD12" s="1295"/>
      <c r="AE12" s="1295"/>
      <c r="AF12" s="1296"/>
    </row>
    <row r="13" spans="2:32" ht="7.5" customHeight="1">
      <c r="B13" s="1366"/>
      <c r="C13" s="1367"/>
      <c r="D13" s="1367"/>
      <c r="E13" s="1367"/>
      <c r="F13" s="1368"/>
      <c r="G13" s="317"/>
      <c r="H13" s="318"/>
      <c r="I13" s="324"/>
      <c r="J13" s="324"/>
      <c r="K13" s="324"/>
      <c r="L13" s="324"/>
      <c r="M13" s="324"/>
      <c r="N13" s="318"/>
      <c r="O13" s="318"/>
      <c r="P13" s="324"/>
      <c r="Q13" s="324"/>
      <c r="R13" s="324"/>
      <c r="S13" s="324"/>
      <c r="T13" s="324"/>
      <c r="U13" s="323"/>
      <c r="V13" s="323"/>
      <c r="W13" s="323"/>
      <c r="X13" s="1376"/>
      <c r="Y13" s="1377"/>
      <c r="Z13" s="1377"/>
      <c r="AA13" s="1377"/>
      <c r="AB13" s="1377"/>
      <c r="AC13" s="780"/>
      <c r="AD13" s="780"/>
      <c r="AE13" s="780"/>
      <c r="AF13" s="781"/>
    </row>
    <row r="14" spans="2:32" ht="12" customHeight="1" hidden="1">
      <c r="B14" s="1366"/>
      <c r="C14" s="1367"/>
      <c r="D14" s="1367"/>
      <c r="E14" s="1367"/>
      <c r="F14" s="1368"/>
      <c r="G14" s="312"/>
      <c r="H14" s="313"/>
      <c r="I14" s="325"/>
      <c r="J14" s="1349" t="s">
        <v>309</v>
      </c>
      <c r="K14" s="1350"/>
      <c r="L14" s="1350"/>
      <c r="M14" s="1350"/>
      <c r="N14" s="1350"/>
      <c r="O14" s="1350"/>
      <c r="P14" s="1350"/>
      <c r="Q14" s="1350"/>
      <c r="R14" s="1350"/>
      <c r="S14" s="1350"/>
      <c r="T14" s="1350"/>
      <c r="U14" s="1350"/>
      <c r="V14" s="1350"/>
      <c r="W14" s="1350"/>
      <c r="X14" s="326"/>
      <c r="Y14" s="327"/>
      <c r="Z14" s="327"/>
      <c r="AA14" s="327"/>
      <c r="AB14" s="327"/>
      <c r="AC14" s="327"/>
      <c r="AD14" s="327"/>
      <c r="AE14" s="327"/>
      <c r="AF14" s="328"/>
    </row>
    <row r="15" spans="2:32" ht="15.75" customHeight="1" hidden="1">
      <c r="B15" s="1366"/>
      <c r="C15" s="1367"/>
      <c r="D15" s="1367"/>
      <c r="E15" s="1367"/>
      <c r="F15" s="1368"/>
      <c r="G15" s="1351" t="s">
        <v>310</v>
      </c>
      <c r="H15" s="1352"/>
      <c r="I15" s="1353"/>
      <c r="J15" s="1354" t="s">
        <v>311</v>
      </c>
      <c r="K15" s="1354"/>
      <c r="L15" s="1354"/>
      <c r="M15" s="1354"/>
      <c r="N15" s="1354"/>
      <c r="O15" s="1354"/>
      <c r="P15" s="1354"/>
      <c r="Q15" s="1354"/>
      <c r="R15" s="1354"/>
      <c r="S15" s="1354"/>
      <c r="T15" s="1354"/>
      <c r="U15" s="1354"/>
      <c r="V15" s="1354"/>
      <c r="W15" s="1354"/>
      <c r="X15" s="1334"/>
      <c r="Y15" s="1335"/>
      <c r="Z15" s="1335"/>
      <c r="AA15" s="1335"/>
      <c r="AB15" s="1335"/>
      <c r="AC15" s="1336" t="s">
        <v>312</v>
      </c>
      <c r="AD15" s="1336"/>
      <c r="AE15" s="1336"/>
      <c r="AF15" s="1337"/>
    </row>
    <row r="16" spans="2:32" ht="15.75" customHeight="1" hidden="1">
      <c r="B16" s="1366"/>
      <c r="C16" s="1367"/>
      <c r="D16" s="1367"/>
      <c r="E16" s="1367"/>
      <c r="F16" s="1368"/>
      <c r="G16" s="1338" t="s">
        <v>313</v>
      </c>
      <c r="H16" s="1339"/>
      <c r="I16" s="1340"/>
      <c r="J16" s="1341" t="s">
        <v>314</v>
      </c>
      <c r="K16" s="1342"/>
      <c r="L16" s="1342"/>
      <c r="M16" s="1342"/>
      <c r="N16" s="1342"/>
      <c r="O16" s="1342"/>
      <c r="P16" s="1342"/>
      <c r="Q16" s="1342"/>
      <c r="R16" s="1342"/>
      <c r="S16" s="1342"/>
      <c r="T16" s="1342"/>
      <c r="U16" s="1342"/>
      <c r="V16" s="1342"/>
      <c r="W16" s="1342"/>
      <c r="X16" s="1343"/>
      <c r="Y16" s="1344"/>
      <c r="Z16" s="1344"/>
      <c r="AA16" s="1344"/>
      <c r="AB16" s="1344"/>
      <c r="AC16" s="1345" t="s">
        <v>307</v>
      </c>
      <c r="AD16" s="1345"/>
      <c r="AE16" s="1345"/>
      <c r="AF16" s="1346"/>
    </row>
    <row r="17" spans="2:32" ht="15.75" customHeight="1" hidden="1">
      <c r="B17" s="1369"/>
      <c r="C17" s="1370"/>
      <c r="D17" s="1370"/>
      <c r="E17" s="1370"/>
      <c r="F17" s="1371"/>
      <c r="G17" s="1307" t="s">
        <v>315</v>
      </c>
      <c r="H17" s="1308"/>
      <c r="I17" s="1309"/>
      <c r="J17" s="1310" t="s">
        <v>316</v>
      </c>
      <c r="K17" s="1311"/>
      <c r="L17" s="1311"/>
      <c r="M17" s="1311"/>
      <c r="N17" s="1311"/>
      <c r="O17" s="1311"/>
      <c r="P17" s="1311"/>
      <c r="Q17" s="1311"/>
      <c r="R17" s="1311"/>
      <c r="S17" s="1311"/>
      <c r="T17" s="1311"/>
      <c r="U17" s="1311"/>
      <c r="V17" s="1311"/>
      <c r="W17" s="1311"/>
      <c r="X17" s="1312"/>
      <c r="Y17" s="1313"/>
      <c r="Z17" s="1313"/>
      <c r="AA17" s="1313"/>
      <c r="AB17" s="1313"/>
      <c r="AC17" s="1314" t="s">
        <v>307</v>
      </c>
      <c r="AD17" s="1314"/>
      <c r="AE17" s="1314"/>
      <c r="AF17" s="1315"/>
    </row>
    <row r="18" spans="2:32" ht="18.75" customHeight="1">
      <c r="B18" s="1316" t="s">
        <v>317</v>
      </c>
      <c r="C18" s="1317"/>
      <c r="D18" s="1317"/>
      <c r="E18" s="1317"/>
      <c r="F18" s="1318"/>
      <c r="G18" s="1325" t="s">
        <v>282</v>
      </c>
      <c r="H18" s="1293"/>
      <c r="I18" s="1293"/>
      <c r="J18" s="1326">
        <f>IF(OR(X27=0,X37=0,X47=0),"",IF(AND(X27="サービス付き高齢者向け住宅",X37="サービス付き高齢者向け住宅",X47="サービス付き高齢者向け住宅"),"サービス付き高齢者向け住宅のみ",IF(AND(X27="一般賃貸住宅",X37="一般賃貸住宅",X47="一般賃貸住宅"),"一般賃貸住宅のみ","サービス付き高齢者向け住宅と一般賃貸住宅を含む")))</f>
      </c>
      <c r="K18" s="1327"/>
      <c r="L18" s="1327"/>
      <c r="M18" s="1327"/>
      <c r="N18" s="1327"/>
      <c r="O18" s="1327"/>
      <c r="P18" s="1327"/>
      <c r="Q18" s="1327"/>
      <c r="R18" s="1327"/>
      <c r="S18" s="1327"/>
      <c r="T18" s="1327"/>
      <c r="U18" s="1327"/>
      <c r="V18" s="1327"/>
      <c r="W18" s="1327"/>
      <c r="X18" s="1327"/>
      <c r="Y18" s="1327"/>
      <c r="Z18" s="1327"/>
      <c r="AA18" s="1327"/>
      <c r="AB18" s="1327"/>
      <c r="AC18" s="1327"/>
      <c r="AD18" s="1327"/>
      <c r="AE18" s="1327"/>
      <c r="AF18" s="1328"/>
    </row>
    <row r="19" spans="2:32" ht="18.75" customHeight="1">
      <c r="B19" s="1319"/>
      <c r="C19" s="1320"/>
      <c r="D19" s="1320"/>
      <c r="E19" s="1320"/>
      <c r="F19" s="1321"/>
      <c r="G19" s="703" t="s">
        <v>318</v>
      </c>
      <c r="H19" s="704"/>
      <c r="I19" s="704"/>
      <c r="J19" s="1329">
        <f>X35</f>
        <v>0</v>
      </c>
      <c r="K19" s="1330"/>
      <c r="L19" s="1330"/>
      <c r="M19" s="1330"/>
      <c r="N19" s="1330"/>
      <c r="O19" s="1330"/>
      <c r="P19" s="1330"/>
      <c r="Q19" s="1330"/>
      <c r="R19" s="1331"/>
      <c r="S19" s="1332" t="s">
        <v>302</v>
      </c>
      <c r="T19" s="1332"/>
      <c r="U19" s="1333"/>
      <c r="V19" s="1285" t="s">
        <v>319</v>
      </c>
      <c r="W19" s="1286"/>
      <c r="X19" s="1290">
        <f>ROUND((J19+J20+J21)/3,0)</f>
        <v>0</v>
      </c>
      <c r="Y19" s="1290"/>
      <c r="Z19" s="1290"/>
      <c r="AA19" s="1290"/>
      <c r="AB19" s="1290"/>
      <c r="AC19" s="1293" t="s">
        <v>302</v>
      </c>
      <c r="AD19" s="1293"/>
      <c r="AE19" s="1293"/>
      <c r="AF19" s="1294"/>
    </row>
    <row r="20" spans="2:32" ht="18.75" customHeight="1">
      <c r="B20" s="1319"/>
      <c r="C20" s="1320"/>
      <c r="D20" s="1320"/>
      <c r="E20" s="1320"/>
      <c r="F20" s="1321"/>
      <c r="G20" s="789" t="s">
        <v>320</v>
      </c>
      <c r="H20" s="790"/>
      <c r="I20" s="790"/>
      <c r="J20" s="1297">
        <f>X45</f>
        <v>0</v>
      </c>
      <c r="K20" s="1298"/>
      <c r="L20" s="1298"/>
      <c r="M20" s="1298"/>
      <c r="N20" s="1298"/>
      <c r="O20" s="1298"/>
      <c r="P20" s="1298"/>
      <c r="Q20" s="1298"/>
      <c r="R20" s="1299"/>
      <c r="S20" s="1300" t="s">
        <v>302</v>
      </c>
      <c r="T20" s="1300"/>
      <c r="U20" s="1301"/>
      <c r="V20" s="1287"/>
      <c r="W20" s="1288"/>
      <c r="X20" s="1291"/>
      <c r="Y20" s="1291"/>
      <c r="Z20" s="1291"/>
      <c r="AA20" s="1291"/>
      <c r="AB20" s="1291"/>
      <c r="AC20" s="1295"/>
      <c r="AD20" s="1295"/>
      <c r="AE20" s="1295"/>
      <c r="AF20" s="1296"/>
    </row>
    <row r="21" spans="2:32" ht="18.75" customHeight="1">
      <c r="B21" s="1322"/>
      <c r="C21" s="1323"/>
      <c r="D21" s="1323"/>
      <c r="E21" s="1323"/>
      <c r="F21" s="1324"/>
      <c r="G21" s="724" t="s">
        <v>321</v>
      </c>
      <c r="H21" s="725"/>
      <c r="I21" s="725"/>
      <c r="J21" s="1302">
        <f>X55</f>
        <v>0</v>
      </c>
      <c r="K21" s="1303"/>
      <c r="L21" s="1303"/>
      <c r="M21" s="1303"/>
      <c r="N21" s="1303"/>
      <c r="O21" s="1303"/>
      <c r="P21" s="1303"/>
      <c r="Q21" s="1303"/>
      <c r="R21" s="1304"/>
      <c r="S21" s="1305" t="s">
        <v>302</v>
      </c>
      <c r="T21" s="1305"/>
      <c r="U21" s="1306"/>
      <c r="V21" s="779"/>
      <c r="W21" s="1289"/>
      <c r="X21" s="1292"/>
      <c r="Y21" s="1292"/>
      <c r="Z21" s="1292"/>
      <c r="AA21" s="1292"/>
      <c r="AB21" s="1292"/>
      <c r="AC21" s="780"/>
      <c r="AD21" s="780"/>
      <c r="AE21" s="780"/>
      <c r="AF21" s="781"/>
    </row>
    <row r="22" spans="2:32" ht="12" customHeight="1">
      <c r="B22" s="1281" t="s">
        <v>322</v>
      </c>
      <c r="C22" s="1282"/>
      <c r="D22" s="1282"/>
      <c r="E22" s="1283"/>
      <c r="F22" s="329"/>
      <c r="G22" s="330"/>
      <c r="H22" s="330"/>
      <c r="I22" s="330"/>
      <c r="J22" s="330"/>
      <c r="K22" s="330"/>
      <c r="L22" s="330"/>
      <c r="M22" s="330"/>
      <c r="N22" s="330"/>
      <c r="O22" s="330"/>
      <c r="P22" s="330"/>
      <c r="Q22" s="330"/>
      <c r="R22" s="330"/>
      <c r="S22" s="330"/>
      <c r="T22" s="330"/>
      <c r="U22" s="330"/>
      <c r="V22" s="330"/>
      <c r="W22" s="330"/>
      <c r="X22" s="330"/>
      <c r="Y22" s="330"/>
      <c r="Z22" s="330"/>
      <c r="AA22" s="330"/>
      <c r="AB22" s="330"/>
      <c r="AC22" s="330"/>
      <c r="AD22" s="330"/>
      <c r="AE22" s="330"/>
      <c r="AF22" s="331"/>
    </row>
    <row r="23" spans="2:32" ht="49.5" customHeight="1">
      <c r="B23" s="332"/>
      <c r="C23" s="333"/>
      <c r="D23" s="333"/>
      <c r="E23" s="333"/>
      <c r="F23" s="333"/>
      <c r="G23" s="333"/>
      <c r="H23" s="333"/>
      <c r="I23" s="333"/>
      <c r="J23" s="333"/>
      <c r="K23" s="333"/>
      <c r="L23" s="333"/>
      <c r="M23" s="333"/>
      <c r="N23" s="333"/>
      <c r="O23" s="333"/>
      <c r="P23" s="333"/>
      <c r="Q23" s="333"/>
      <c r="R23" s="333"/>
      <c r="S23" s="333"/>
      <c r="T23" s="333"/>
      <c r="U23" s="333"/>
      <c r="V23" s="333"/>
      <c r="W23" s="333"/>
      <c r="X23" s="333"/>
      <c r="Y23" s="333"/>
      <c r="Z23" s="333"/>
      <c r="AA23" s="333"/>
      <c r="AB23" s="333"/>
      <c r="AC23" s="333"/>
      <c r="AD23" s="333"/>
      <c r="AE23" s="333"/>
      <c r="AF23" s="334"/>
    </row>
    <row r="24" ht="12" customHeight="1"/>
    <row r="25" spans="2:63" ht="13.5" customHeight="1">
      <c r="B25" s="335" t="s">
        <v>323</v>
      </c>
      <c r="BA25" s="336" t="s">
        <v>287</v>
      </c>
      <c r="BB25" s="336" t="s">
        <v>288</v>
      </c>
      <c r="BC25" s="336" t="s">
        <v>289</v>
      </c>
      <c r="BD25" s="336" t="s">
        <v>290</v>
      </c>
      <c r="BE25" s="336" t="s">
        <v>291</v>
      </c>
      <c r="BF25" s="336" t="s">
        <v>282</v>
      </c>
      <c r="BG25" s="336" t="s">
        <v>292</v>
      </c>
      <c r="BH25" s="336" t="s">
        <v>293</v>
      </c>
      <c r="BI25" s="337" t="s">
        <v>281</v>
      </c>
      <c r="BJ25" s="336" t="s">
        <v>294</v>
      </c>
      <c r="BK25" s="336" t="s">
        <v>295</v>
      </c>
    </row>
    <row r="26" ht="7.5" customHeight="1">
      <c r="A26" s="1284"/>
    </row>
    <row r="27" spans="1:63" ht="18.75" customHeight="1">
      <c r="A27" s="1284"/>
      <c r="B27" s="1082" t="s">
        <v>318</v>
      </c>
      <c r="C27" s="1083"/>
      <c r="D27" s="1084"/>
      <c r="E27" s="1088" t="s">
        <v>115</v>
      </c>
      <c r="F27" s="1089"/>
      <c r="G27" s="1089"/>
      <c r="H27" s="1089"/>
      <c r="I27" s="1089"/>
      <c r="J27" s="1258"/>
      <c r="K27" s="1259"/>
      <c r="L27" s="1259"/>
      <c r="M27" s="1259"/>
      <c r="N27" s="1259"/>
      <c r="O27" s="1259"/>
      <c r="P27" s="1259"/>
      <c r="Q27" s="1259"/>
      <c r="R27" s="1259"/>
      <c r="S27" s="1259"/>
      <c r="T27" s="1259"/>
      <c r="U27" s="1260"/>
      <c r="V27" s="1261" t="s">
        <v>282</v>
      </c>
      <c r="W27" s="1262"/>
      <c r="X27" s="1263"/>
      <c r="Y27" s="1264"/>
      <c r="Z27" s="1264"/>
      <c r="AA27" s="1264"/>
      <c r="AB27" s="1264"/>
      <c r="AC27" s="1264"/>
      <c r="AD27" s="1264"/>
      <c r="AE27" s="1264"/>
      <c r="AF27" s="1265"/>
      <c r="BA27" s="338" t="s">
        <v>33</v>
      </c>
      <c r="BB27" s="338" t="s">
        <v>845</v>
      </c>
      <c r="BC27" s="338" t="s">
        <v>33</v>
      </c>
      <c r="BD27" s="339" t="s">
        <v>845</v>
      </c>
      <c r="BE27" s="338" t="s">
        <v>845</v>
      </c>
      <c r="BF27" s="338" t="s">
        <v>845</v>
      </c>
      <c r="BG27" s="338" t="s">
        <v>845</v>
      </c>
      <c r="BH27" s="338" t="s">
        <v>33</v>
      </c>
      <c r="BI27" s="338" t="s">
        <v>33</v>
      </c>
      <c r="BJ27" s="338" t="s">
        <v>845</v>
      </c>
      <c r="BK27" s="338" t="s">
        <v>845</v>
      </c>
    </row>
    <row r="28" spans="1:32" ht="18.75" customHeight="1">
      <c r="A28" s="555"/>
      <c r="B28" s="1255"/>
      <c r="C28" s="1256"/>
      <c r="D28" s="1257"/>
      <c r="E28" s="1189" t="s">
        <v>324</v>
      </c>
      <c r="F28" s="1190"/>
      <c r="G28" s="1190"/>
      <c r="H28" s="1190"/>
      <c r="I28" s="1266"/>
      <c r="J28" s="1267"/>
      <c r="K28" s="1268"/>
      <c r="L28" s="1268"/>
      <c r="M28" s="1268"/>
      <c r="N28" s="1268"/>
      <c r="O28" s="1268"/>
      <c r="P28" s="1268"/>
      <c r="Q28" s="1268"/>
      <c r="R28" s="1269"/>
      <c r="S28" s="1270"/>
      <c r="T28" s="1271"/>
      <c r="U28" s="1271"/>
      <c r="V28" s="1271"/>
      <c r="W28" s="1271"/>
      <c r="X28" s="1271"/>
      <c r="Y28" s="1271"/>
      <c r="Z28" s="1271"/>
      <c r="AA28" s="1271"/>
      <c r="AB28" s="1271"/>
      <c r="AC28" s="1271"/>
      <c r="AD28" s="1271"/>
      <c r="AE28" s="1271"/>
      <c r="AF28" s="1272"/>
    </row>
    <row r="29" spans="1:32" ht="18.75" customHeight="1">
      <c r="A29" s="555"/>
      <c r="B29" s="1255"/>
      <c r="C29" s="1256"/>
      <c r="D29" s="1257"/>
      <c r="E29" s="1273" t="s">
        <v>325</v>
      </c>
      <c r="F29" s="1274"/>
      <c r="G29" s="1277" t="s">
        <v>288</v>
      </c>
      <c r="H29" s="1278"/>
      <c r="I29" s="1279"/>
      <c r="J29" s="1235"/>
      <c r="K29" s="1236"/>
      <c r="L29" s="1236"/>
      <c r="M29" s="1236"/>
      <c r="N29" s="1236"/>
      <c r="O29" s="1236"/>
      <c r="P29" s="1236"/>
      <c r="Q29" s="1236"/>
      <c r="R29" s="1236"/>
      <c r="S29" s="1236"/>
      <c r="T29" s="1236"/>
      <c r="U29" s="1236"/>
      <c r="V29" s="1236"/>
      <c r="W29" s="1237"/>
      <c r="X29" s="1238" t="s">
        <v>326</v>
      </c>
      <c r="Y29" s="1239"/>
      <c r="Z29" s="1239"/>
      <c r="AA29" s="1239"/>
      <c r="AB29" s="1239"/>
      <c r="AC29" s="1239"/>
      <c r="AD29" s="1240"/>
      <c r="AE29" s="1241"/>
      <c r="AF29" s="340" t="s">
        <v>327</v>
      </c>
    </row>
    <row r="30" spans="1:32" ht="18.75" customHeight="1">
      <c r="A30" s="555"/>
      <c r="B30" s="1255"/>
      <c r="C30" s="1256"/>
      <c r="D30" s="1257"/>
      <c r="E30" s="1275"/>
      <c r="F30" s="1276"/>
      <c r="G30" s="1242" t="s">
        <v>328</v>
      </c>
      <c r="H30" s="1243"/>
      <c r="I30" s="1244"/>
      <c r="J30" s="1245"/>
      <c r="K30" s="1246"/>
      <c r="L30" s="1246"/>
      <c r="M30" s="1246"/>
      <c r="N30" s="1246"/>
      <c r="O30" s="1246"/>
      <c r="P30" s="341" t="s">
        <v>43</v>
      </c>
      <c r="Q30" s="1247"/>
      <c r="R30" s="1247"/>
      <c r="S30" s="1248" t="s">
        <v>329</v>
      </c>
      <c r="T30" s="1248"/>
      <c r="U30" s="1249"/>
      <c r="V30" s="1250" t="s">
        <v>291</v>
      </c>
      <c r="W30" s="1251"/>
      <c r="X30" s="1252"/>
      <c r="Y30" s="1253"/>
      <c r="Z30" s="1253"/>
      <c r="AA30" s="1253"/>
      <c r="AB30" s="1253"/>
      <c r="AC30" s="1253"/>
      <c r="AD30" s="1253"/>
      <c r="AE30" s="1253"/>
      <c r="AF30" s="1254"/>
    </row>
    <row r="31" spans="2:32" ht="13.5" customHeight="1">
      <c r="B31" s="1255"/>
      <c r="C31" s="1256"/>
      <c r="D31" s="1257"/>
      <c r="E31" s="1215" t="s">
        <v>330</v>
      </c>
      <c r="F31" s="1216"/>
      <c r="G31" s="1216"/>
      <c r="H31" s="1216"/>
      <c r="I31" s="1217"/>
      <c r="J31" s="342"/>
      <c r="K31" s="552"/>
      <c r="L31" s="343"/>
      <c r="M31" s="344" t="s">
        <v>602</v>
      </c>
      <c r="N31" s="552"/>
      <c r="O31" s="552"/>
      <c r="P31" s="552"/>
      <c r="Q31" s="342"/>
      <c r="R31" s="552"/>
      <c r="S31" s="552"/>
      <c r="T31" s="552"/>
      <c r="U31" s="552"/>
      <c r="V31" s="552"/>
      <c r="W31" s="553"/>
      <c r="X31" s="1224" t="s">
        <v>331</v>
      </c>
      <c r="Y31" s="1225"/>
      <c r="Z31" s="1225"/>
      <c r="AA31" s="1225"/>
      <c r="AB31" s="1225"/>
      <c r="AC31" s="1225"/>
      <c r="AD31" s="1225"/>
      <c r="AE31" s="1225"/>
      <c r="AF31" s="1226"/>
    </row>
    <row r="32" spans="2:32" ht="18.75" customHeight="1">
      <c r="B32" s="1255"/>
      <c r="C32" s="1256"/>
      <c r="D32" s="1257"/>
      <c r="E32" s="1280"/>
      <c r="F32" s="1219"/>
      <c r="G32" s="1219"/>
      <c r="H32" s="1219"/>
      <c r="I32" s="1220"/>
      <c r="J32" s="345"/>
      <c r="K32" s="345"/>
      <c r="L32" s="345"/>
      <c r="M32" s="1227"/>
      <c r="N32" s="1227"/>
      <c r="O32" s="1227"/>
      <c r="P32" s="1227"/>
      <c r="Q32" s="1227"/>
      <c r="R32" s="1227"/>
      <c r="S32" s="1228" t="s">
        <v>312</v>
      </c>
      <c r="T32" s="1228"/>
      <c r="U32" s="345"/>
      <c r="V32" s="345"/>
      <c r="W32" s="346"/>
      <c r="X32" s="347"/>
      <c r="Y32" s="348"/>
      <c r="Z32" s="348"/>
      <c r="AA32" s="348"/>
      <c r="AB32" s="348"/>
      <c r="AC32" s="348"/>
      <c r="AD32" s="348"/>
      <c r="AE32" s="348"/>
      <c r="AF32" s="346"/>
    </row>
    <row r="33" spans="2:32" ht="3.75" customHeight="1">
      <c r="B33" s="1255"/>
      <c r="C33" s="1256"/>
      <c r="D33" s="1257"/>
      <c r="E33" s="1218"/>
      <c r="F33" s="1219"/>
      <c r="G33" s="1219"/>
      <c r="H33" s="1219"/>
      <c r="I33" s="1220"/>
      <c r="J33" s="345"/>
      <c r="K33" s="345"/>
      <c r="L33" s="345"/>
      <c r="M33" s="345"/>
      <c r="N33" s="345"/>
      <c r="O33" s="345"/>
      <c r="P33" s="345"/>
      <c r="Q33" s="345"/>
      <c r="R33" s="345"/>
      <c r="S33" s="345"/>
      <c r="T33" s="345"/>
      <c r="U33" s="345"/>
      <c r="V33" s="345"/>
      <c r="W33" s="1229" t="s">
        <v>304</v>
      </c>
      <c r="X33" s="347"/>
      <c r="Y33" s="348"/>
      <c r="Z33" s="348"/>
      <c r="AA33" s="348"/>
      <c r="AB33" s="348"/>
      <c r="AC33" s="348"/>
      <c r="AD33" s="348"/>
      <c r="AE33" s="348"/>
      <c r="AF33" s="346"/>
    </row>
    <row r="34" spans="2:32" ht="13.5" customHeight="1">
      <c r="B34" s="1255"/>
      <c r="C34" s="1256"/>
      <c r="D34" s="1257"/>
      <c r="E34" s="1218"/>
      <c r="F34" s="1219"/>
      <c r="G34" s="1219"/>
      <c r="H34" s="1219"/>
      <c r="I34" s="1220"/>
      <c r="J34" s="349" t="s">
        <v>332</v>
      </c>
      <c r="K34" s="350"/>
      <c r="L34" s="350"/>
      <c r="M34" s="350"/>
      <c r="N34" s="350"/>
      <c r="O34" s="350"/>
      <c r="P34" s="350"/>
      <c r="Q34" s="350"/>
      <c r="R34" s="344" t="s">
        <v>333</v>
      </c>
      <c r="S34" s="350"/>
      <c r="T34" s="350"/>
      <c r="U34" s="350"/>
      <c r="V34" s="350"/>
      <c r="W34" s="1229"/>
      <c r="X34" s="347"/>
      <c r="Y34" s="348"/>
      <c r="Z34" s="348"/>
      <c r="AA34" s="348"/>
      <c r="AB34" s="348"/>
      <c r="AC34" s="348"/>
      <c r="AD34" s="348"/>
      <c r="AE34" s="348"/>
      <c r="AF34" s="346"/>
    </row>
    <row r="35" spans="2:32" ht="18.75" customHeight="1">
      <c r="B35" s="1255"/>
      <c r="C35" s="1256"/>
      <c r="D35" s="1257"/>
      <c r="E35" s="1221"/>
      <c r="F35" s="1222"/>
      <c r="G35" s="1222"/>
      <c r="H35" s="1222"/>
      <c r="I35" s="1223"/>
      <c r="K35" s="1230"/>
      <c r="L35" s="1230"/>
      <c r="M35" s="1230"/>
      <c r="N35" s="1230"/>
      <c r="O35" s="1230"/>
      <c r="P35" s="351" t="s">
        <v>307</v>
      </c>
      <c r="Q35" s="352" t="s">
        <v>308</v>
      </c>
      <c r="R35" s="1230"/>
      <c r="S35" s="1230"/>
      <c r="T35" s="1230"/>
      <c r="U35" s="1230"/>
      <c r="V35" s="1230"/>
      <c r="W35" s="554" t="s">
        <v>307</v>
      </c>
      <c r="X35" s="1231">
        <f>IF(K35+R35=0,0,ROUND(M32/(K35+R35),0))</f>
        <v>0</v>
      </c>
      <c r="Y35" s="1232"/>
      <c r="Z35" s="1232"/>
      <c r="AA35" s="1232"/>
      <c r="AB35" s="1232"/>
      <c r="AC35" s="1233" t="s">
        <v>302</v>
      </c>
      <c r="AD35" s="1233"/>
      <c r="AE35" s="1233"/>
      <c r="AF35" s="1234"/>
    </row>
    <row r="36" spans="2:32" ht="7.5" customHeight="1">
      <c r="B36" s="353"/>
      <c r="C36" s="354"/>
      <c r="D36" s="354"/>
      <c r="E36" s="354"/>
      <c r="F36" s="354"/>
      <c r="G36" s="354"/>
      <c r="H36" s="355"/>
      <c r="I36" s="355"/>
      <c r="J36" s="355"/>
      <c r="K36" s="355"/>
      <c r="L36" s="355"/>
      <c r="M36" s="355"/>
      <c r="N36" s="355"/>
      <c r="O36" s="355"/>
      <c r="P36" s="355"/>
      <c r="Q36" s="355"/>
      <c r="R36" s="355"/>
      <c r="S36" s="355"/>
      <c r="T36" s="355"/>
      <c r="U36" s="355"/>
      <c r="V36" s="355"/>
      <c r="W36" s="355"/>
      <c r="X36" s="355"/>
      <c r="Y36" s="355"/>
      <c r="Z36" s="355"/>
      <c r="AA36" s="355"/>
      <c r="AB36" s="355"/>
      <c r="AC36" s="355"/>
      <c r="AD36" s="355"/>
      <c r="AE36" s="355"/>
      <c r="AF36" s="355"/>
    </row>
    <row r="37" spans="2:63" ht="18.75" customHeight="1">
      <c r="B37" s="1082" t="s">
        <v>320</v>
      </c>
      <c r="C37" s="1083"/>
      <c r="D37" s="1084"/>
      <c r="E37" s="1088" t="s">
        <v>115</v>
      </c>
      <c r="F37" s="1089"/>
      <c r="G37" s="1089"/>
      <c r="H37" s="1089"/>
      <c r="I37" s="1089"/>
      <c r="J37" s="1258"/>
      <c r="K37" s="1259"/>
      <c r="L37" s="1259"/>
      <c r="M37" s="1259"/>
      <c r="N37" s="1259"/>
      <c r="O37" s="1259"/>
      <c r="P37" s="1259"/>
      <c r="Q37" s="1259"/>
      <c r="R37" s="1259"/>
      <c r="S37" s="1259"/>
      <c r="T37" s="1259"/>
      <c r="U37" s="1260"/>
      <c r="V37" s="1261" t="s">
        <v>282</v>
      </c>
      <c r="W37" s="1262"/>
      <c r="X37" s="1263"/>
      <c r="Y37" s="1264"/>
      <c r="Z37" s="1264"/>
      <c r="AA37" s="1264"/>
      <c r="AB37" s="1264"/>
      <c r="AC37" s="1264"/>
      <c r="AD37" s="1264"/>
      <c r="AE37" s="1264"/>
      <c r="AF37" s="1265"/>
      <c r="BA37" s="338" t="s">
        <v>33</v>
      </c>
      <c r="BB37" s="338" t="s">
        <v>845</v>
      </c>
      <c r="BC37" s="338" t="s">
        <v>33</v>
      </c>
      <c r="BD37" s="339" t="s">
        <v>845</v>
      </c>
      <c r="BE37" s="338" t="s">
        <v>845</v>
      </c>
      <c r="BF37" s="338" t="s">
        <v>845</v>
      </c>
      <c r="BG37" s="338" t="s">
        <v>845</v>
      </c>
      <c r="BH37" s="338" t="s">
        <v>33</v>
      </c>
      <c r="BI37" s="338" t="s">
        <v>33</v>
      </c>
      <c r="BJ37" s="338" t="s">
        <v>845</v>
      </c>
      <c r="BK37" s="338" t="s">
        <v>845</v>
      </c>
    </row>
    <row r="38" spans="1:32" ht="18.75" customHeight="1">
      <c r="A38" s="555"/>
      <c r="B38" s="1255"/>
      <c r="C38" s="1256"/>
      <c r="D38" s="1257"/>
      <c r="E38" s="1189" t="s">
        <v>324</v>
      </c>
      <c r="F38" s="1190"/>
      <c r="G38" s="1190"/>
      <c r="H38" s="1190"/>
      <c r="I38" s="1266"/>
      <c r="J38" s="1267"/>
      <c r="K38" s="1268"/>
      <c r="L38" s="1268"/>
      <c r="M38" s="1268"/>
      <c r="N38" s="1268"/>
      <c r="O38" s="1268"/>
      <c r="P38" s="1268"/>
      <c r="Q38" s="1268"/>
      <c r="R38" s="1269"/>
      <c r="S38" s="1270"/>
      <c r="T38" s="1271"/>
      <c r="U38" s="1271"/>
      <c r="V38" s="1271"/>
      <c r="W38" s="1271"/>
      <c r="X38" s="1271"/>
      <c r="Y38" s="1271"/>
      <c r="Z38" s="1271"/>
      <c r="AA38" s="1271"/>
      <c r="AB38" s="1271"/>
      <c r="AC38" s="1271"/>
      <c r="AD38" s="1271"/>
      <c r="AE38" s="1271"/>
      <c r="AF38" s="1272"/>
    </row>
    <row r="39" spans="1:32" ht="18.75" customHeight="1">
      <c r="A39" s="555"/>
      <c r="B39" s="1255"/>
      <c r="C39" s="1256"/>
      <c r="D39" s="1257"/>
      <c r="E39" s="1273" t="s">
        <v>325</v>
      </c>
      <c r="F39" s="1274"/>
      <c r="G39" s="1277" t="s">
        <v>288</v>
      </c>
      <c r="H39" s="1278"/>
      <c r="I39" s="1279"/>
      <c r="J39" s="1235"/>
      <c r="K39" s="1236"/>
      <c r="L39" s="1236"/>
      <c r="M39" s="1236"/>
      <c r="N39" s="1236"/>
      <c r="O39" s="1236"/>
      <c r="P39" s="1236"/>
      <c r="Q39" s="1236"/>
      <c r="R39" s="1236"/>
      <c r="S39" s="1236"/>
      <c r="T39" s="1236"/>
      <c r="U39" s="1236"/>
      <c r="V39" s="1236"/>
      <c r="W39" s="1237"/>
      <c r="X39" s="1238" t="s">
        <v>326</v>
      </c>
      <c r="Y39" s="1239"/>
      <c r="Z39" s="1239"/>
      <c r="AA39" s="1239"/>
      <c r="AB39" s="1239"/>
      <c r="AC39" s="1239"/>
      <c r="AD39" s="1240"/>
      <c r="AE39" s="1241"/>
      <c r="AF39" s="340" t="s">
        <v>327</v>
      </c>
    </row>
    <row r="40" spans="1:32" ht="18.75" customHeight="1">
      <c r="A40" s="555"/>
      <c r="B40" s="1255"/>
      <c r="C40" s="1256"/>
      <c r="D40" s="1257"/>
      <c r="E40" s="1275"/>
      <c r="F40" s="1276"/>
      <c r="G40" s="1242" t="s">
        <v>328</v>
      </c>
      <c r="H40" s="1243"/>
      <c r="I40" s="1244"/>
      <c r="J40" s="1245"/>
      <c r="K40" s="1246"/>
      <c r="L40" s="1246"/>
      <c r="M40" s="1246"/>
      <c r="N40" s="1246"/>
      <c r="O40" s="1246"/>
      <c r="P40" s="341" t="s">
        <v>43</v>
      </c>
      <c r="Q40" s="1247"/>
      <c r="R40" s="1247"/>
      <c r="S40" s="1248" t="s">
        <v>329</v>
      </c>
      <c r="T40" s="1248"/>
      <c r="U40" s="1249"/>
      <c r="V40" s="1250" t="s">
        <v>291</v>
      </c>
      <c r="W40" s="1251"/>
      <c r="X40" s="1252"/>
      <c r="Y40" s="1253"/>
      <c r="Z40" s="1253"/>
      <c r="AA40" s="1253"/>
      <c r="AB40" s="1253"/>
      <c r="AC40" s="1253"/>
      <c r="AD40" s="1253"/>
      <c r="AE40" s="1253"/>
      <c r="AF40" s="1254"/>
    </row>
    <row r="41" spans="2:32" ht="13.5" customHeight="1">
      <c r="B41" s="1255"/>
      <c r="C41" s="1256"/>
      <c r="D41" s="1257"/>
      <c r="E41" s="1215" t="s">
        <v>330</v>
      </c>
      <c r="F41" s="1216"/>
      <c r="G41" s="1216"/>
      <c r="H41" s="1216"/>
      <c r="I41" s="1217"/>
      <c r="J41" s="342"/>
      <c r="K41" s="552"/>
      <c r="L41" s="343"/>
      <c r="M41" s="344" t="s">
        <v>603</v>
      </c>
      <c r="N41" s="552"/>
      <c r="O41" s="552"/>
      <c r="P41" s="552"/>
      <c r="Q41" s="342"/>
      <c r="R41" s="552"/>
      <c r="S41" s="552"/>
      <c r="T41" s="552"/>
      <c r="U41" s="552"/>
      <c r="V41" s="552"/>
      <c r="W41" s="553"/>
      <c r="X41" s="1224" t="s">
        <v>334</v>
      </c>
      <c r="Y41" s="1225"/>
      <c r="Z41" s="1225"/>
      <c r="AA41" s="1225"/>
      <c r="AB41" s="1225"/>
      <c r="AC41" s="1225"/>
      <c r="AD41" s="1225"/>
      <c r="AE41" s="1225"/>
      <c r="AF41" s="1226"/>
    </row>
    <row r="42" spans="2:32" ht="18.75" customHeight="1">
      <c r="B42" s="1255"/>
      <c r="C42" s="1256"/>
      <c r="D42" s="1257"/>
      <c r="E42" s="1218"/>
      <c r="F42" s="1219"/>
      <c r="G42" s="1219"/>
      <c r="H42" s="1219"/>
      <c r="I42" s="1220"/>
      <c r="J42" s="356"/>
      <c r="K42" s="345"/>
      <c r="L42" s="345"/>
      <c r="M42" s="1227"/>
      <c r="N42" s="1227"/>
      <c r="O42" s="1227"/>
      <c r="P42" s="1227"/>
      <c r="Q42" s="1227"/>
      <c r="R42" s="1227"/>
      <c r="S42" s="357" t="s">
        <v>312</v>
      </c>
      <c r="T42" s="345"/>
      <c r="U42" s="345"/>
      <c r="V42" s="345"/>
      <c r="W42" s="358"/>
      <c r="X42" s="347"/>
      <c r="Y42" s="348"/>
      <c r="Z42" s="348"/>
      <c r="AA42" s="348"/>
      <c r="AB42" s="348"/>
      <c r="AC42" s="348"/>
      <c r="AD42" s="348"/>
      <c r="AE42" s="348"/>
      <c r="AF42" s="346"/>
    </row>
    <row r="43" spans="2:32" ht="3.75" customHeight="1">
      <c r="B43" s="1255"/>
      <c r="C43" s="1256"/>
      <c r="D43" s="1257"/>
      <c r="E43" s="1218"/>
      <c r="F43" s="1219"/>
      <c r="G43" s="1219"/>
      <c r="H43" s="1219"/>
      <c r="I43" s="1220"/>
      <c r="J43" s="345"/>
      <c r="K43" s="345"/>
      <c r="L43" s="345"/>
      <c r="M43" s="345"/>
      <c r="N43" s="345"/>
      <c r="O43" s="345"/>
      <c r="P43" s="345"/>
      <c r="Q43" s="345"/>
      <c r="R43" s="345"/>
      <c r="S43" s="345"/>
      <c r="T43" s="345"/>
      <c r="U43" s="345"/>
      <c r="V43" s="345"/>
      <c r="W43" s="1229" t="s">
        <v>304</v>
      </c>
      <c r="X43" s="347"/>
      <c r="Y43" s="348"/>
      <c r="Z43" s="348"/>
      <c r="AA43" s="348"/>
      <c r="AB43" s="348"/>
      <c r="AC43" s="348"/>
      <c r="AD43" s="348"/>
      <c r="AE43" s="348"/>
      <c r="AF43" s="346"/>
    </row>
    <row r="44" spans="2:32" ht="13.5" customHeight="1">
      <c r="B44" s="1255"/>
      <c r="C44" s="1256"/>
      <c r="D44" s="1257"/>
      <c r="E44" s="1218"/>
      <c r="F44" s="1219"/>
      <c r="G44" s="1219"/>
      <c r="H44" s="1219"/>
      <c r="I44" s="1220"/>
      <c r="J44" s="349" t="s">
        <v>332</v>
      </c>
      <c r="K44" s="350"/>
      <c r="L44" s="350"/>
      <c r="M44" s="350"/>
      <c r="N44" s="350"/>
      <c r="O44" s="350"/>
      <c r="P44" s="350"/>
      <c r="Q44" s="350"/>
      <c r="R44" s="344" t="s">
        <v>333</v>
      </c>
      <c r="S44" s="350"/>
      <c r="T44" s="350"/>
      <c r="U44" s="350"/>
      <c r="V44" s="350"/>
      <c r="W44" s="1229"/>
      <c r="X44" s="347"/>
      <c r="Y44" s="348"/>
      <c r="Z44" s="348"/>
      <c r="AA44" s="348"/>
      <c r="AB44" s="348"/>
      <c r="AC44" s="348"/>
      <c r="AD44" s="348"/>
      <c r="AE44" s="348"/>
      <c r="AF44" s="346"/>
    </row>
    <row r="45" spans="2:32" ht="18.75" customHeight="1">
      <c r="B45" s="1255"/>
      <c r="C45" s="1256"/>
      <c r="D45" s="1257"/>
      <c r="E45" s="1221"/>
      <c r="F45" s="1222"/>
      <c r="G45" s="1222"/>
      <c r="H45" s="1222"/>
      <c r="I45" s="1223"/>
      <c r="K45" s="1230"/>
      <c r="L45" s="1230"/>
      <c r="M45" s="1230"/>
      <c r="N45" s="1230"/>
      <c r="O45" s="1230"/>
      <c r="P45" s="351" t="s">
        <v>307</v>
      </c>
      <c r="Q45" s="352" t="s">
        <v>308</v>
      </c>
      <c r="R45" s="1230"/>
      <c r="S45" s="1230"/>
      <c r="T45" s="1230"/>
      <c r="U45" s="1230"/>
      <c r="V45" s="1230"/>
      <c r="W45" s="554" t="s">
        <v>307</v>
      </c>
      <c r="X45" s="1231">
        <f>IF(K45+R45=0,0,ROUND(M42/(K45+R45),0))</f>
        <v>0</v>
      </c>
      <c r="Y45" s="1232"/>
      <c r="Z45" s="1232"/>
      <c r="AA45" s="1232"/>
      <c r="AB45" s="1232"/>
      <c r="AC45" s="1233" t="s">
        <v>302</v>
      </c>
      <c r="AD45" s="1233"/>
      <c r="AE45" s="1233"/>
      <c r="AF45" s="1234"/>
    </row>
    <row r="46" spans="2:32" ht="7.5" customHeight="1">
      <c r="B46" s="353"/>
      <c r="C46" s="354"/>
      <c r="D46" s="354"/>
      <c r="E46" s="354"/>
      <c r="F46" s="354"/>
      <c r="G46" s="354"/>
      <c r="H46" s="355"/>
      <c r="I46" s="355"/>
      <c r="J46" s="355"/>
      <c r="K46" s="355"/>
      <c r="L46" s="355"/>
      <c r="M46" s="355"/>
      <c r="N46" s="355"/>
      <c r="O46" s="355"/>
      <c r="P46" s="355"/>
      <c r="Q46" s="355"/>
      <c r="R46" s="355"/>
      <c r="S46" s="355"/>
      <c r="T46" s="355"/>
      <c r="U46" s="355"/>
      <c r="V46" s="355"/>
      <c r="W46" s="355"/>
      <c r="X46" s="355"/>
      <c r="Y46" s="355"/>
      <c r="Z46" s="355"/>
      <c r="AA46" s="355"/>
      <c r="AB46" s="355"/>
      <c r="AC46" s="355"/>
      <c r="AD46" s="355"/>
      <c r="AE46" s="355"/>
      <c r="AF46" s="355"/>
    </row>
    <row r="47" spans="2:63" ht="18.75" customHeight="1">
      <c r="B47" s="1082" t="s">
        <v>321</v>
      </c>
      <c r="C47" s="1083"/>
      <c r="D47" s="1084"/>
      <c r="E47" s="1088" t="s">
        <v>115</v>
      </c>
      <c r="F47" s="1089"/>
      <c r="G47" s="1089"/>
      <c r="H47" s="1089"/>
      <c r="I47" s="1089"/>
      <c r="J47" s="1258"/>
      <c r="K47" s="1259"/>
      <c r="L47" s="1259"/>
      <c r="M47" s="1259"/>
      <c r="N47" s="1259"/>
      <c r="O47" s="1259"/>
      <c r="P47" s="1259"/>
      <c r="Q47" s="1259"/>
      <c r="R47" s="1259"/>
      <c r="S47" s="1259"/>
      <c r="T47" s="1259"/>
      <c r="U47" s="1260"/>
      <c r="V47" s="1261" t="s">
        <v>282</v>
      </c>
      <c r="W47" s="1262"/>
      <c r="X47" s="1263"/>
      <c r="Y47" s="1264"/>
      <c r="Z47" s="1264"/>
      <c r="AA47" s="1264"/>
      <c r="AB47" s="1264"/>
      <c r="AC47" s="1264"/>
      <c r="AD47" s="1264"/>
      <c r="AE47" s="1264"/>
      <c r="AF47" s="1265"/>
      <c r="BA47" s="338" t="s">
        <v>33</v>
      </c>
      <c r="BB47" s="338" t="s">
        <v>845</v>
      </c>
      <c r="BC47" s="338" t="s">
        <v>33</v>
      </c>
      <c r="BD47" s="339" t="s">
        <v>845</v>
      </c>
      <c r="BE47" s="338" t="s">
        <v>845</v>
      </c>
      <c r="BF47" s="338" t="s">
        <v>845</v>
      </c>
      <c r="BG47" s="338" t="s">
        <v>33</v>
      </c>
      <c r="BH47" s="338" t="s">
        <v>33</v>
      </c>
      <c r="BI47" s="338" t="s">
        <v>33</v>
      </c>
      <c r="BJ47" s="338" t="s">
        <v>845</v>
      </c>
      <c r="BK47" s="338" t="s">
        <v>845</v>
      </c>
    </row>
    <row r="48" spans="1:32" ht="18.75" customHeight="1">
      <c r="A48" s="555"/>
      <c r="B48" s="1255"/>
      <c r="C48" s="1256"/>
      <c r="D48" s="1257"/>
      <c r="E48" s="1189" t="s">
        <v>324</v>
      </c>
      <c r="F48" s="1190"/>
      <c r="G48" s="1190"/>
      <c r="H48" s="1190"/>
      <c r="I48" s="1266"/>
      <c r="J48" s="1267"/>
      <c r="K48" s="1268"/>
      <c r="L48" s="1268"/>
      <c r="M48" s="1268"/>
      <c r="N48" s="1268"/>
      <c r="O48" s="1268"/>
      <c r="P48" s="1268"/>
      <c r="Q48" s="1268"/>
      <c r="R48" s="1269"/>
      <c r="S48" s="1270"/>
      <c r="T48" s="1271"/>
      <c r="U48" s="1271"/>
      <c r="V48" s="1271"/>
      <c r="W48" s="1271"/>
      <c r="X48" s="1271"/>
      <c r="Y48" s="1271"/>
      <c r="Z48" s="1271"/>
      <c r="AA48" s="1271"/>
      <c r="AB48" s="1271"/>
      <c r="AC48" s="1271"/>
      <c r="AD48" s="1271"/>
      <c r="AE48" s="1271"/>
      <c r="AF48" s="1272"/>
    </row>
    <row r="49" spans="1:32" ht="18.75" customHeight="1">
      <c r="A49" s="555"/>
      <c r="B49" s="1255"/>
      <c r="C49" s="1256"/>
      <c r="D49" s="1257"/>
      <c r="E49" s="1273" t="s">
        <v>325</v>
      </c>
      <c r="F49" s="1274"/>
      <c r="G49" s="1277" t="s">
        <v>288</v>
      </c>
      <c r="H49" s="1278"/>
      <c r="I49" s="1279"/>
      <c r="J49" s="1235"/>
      <c r="K49" s="1236"/>
      <c r="L49" s="1236"/>
      <c r="M49" s="1236"/>
      <c r="N49" s="1236"/>
      <c r="O49" s="1236"/>
      <c r="P49" s="1236"/>
      <c r="Q49" s="1236"/>
      <c r="R49" s="1236"/>
      <c r="S49" s="1236"/>
      <c r="T49" s="1236"/>
      <c r="U49" s="1236"/>
      <c r="V49" s="1236"/>
      <c r="W49" s="1237"/>
      <c r="X49" s="1238" t="s">
        <v>326</v>
      </c>
      <c r="Y49" s="1239"/>
      <c r="Z49" s="1239"/>
      <c r="AA49" s="1239"/>
      <c r="AB49" s="1239"/>
      <c r="AC49" s="1239"/>
      <c r="AD49" s="1240"/>
      <c r="AE49" s="1241"/>
      <c r="AF49" s="340" t="s">
        <v>327</v>
      </c>
    </row>
    <row r="50" spans="1:32" ht="18.75" customHeight="1">
      <c r="A50" s="555"/>
      <c r="B50" s="1255"/>
      <c r="C50" s="1256"/>
      <c r="D50" s="1257"/>
      <c r="E50" s="1275"/>
      <c r="F50" s="1276"/>
      <c r="G50" s="1242" t="s">
        <v>328</v>
      </c>
      <c r="H50" s="1243"/>
      <c r="I50" s="1244"/>
      <c r="J50" s="1245"/>
      <c r="K50" s="1246"/>
      <c r="L50" s="1246"/>
      <c r="M50" s="1246"/>
      <c r="N50" s="1246"/>
      <c r="O50" s="1246"/>
      <c r="P50" s="341" t="s">
        <v>43</v>
      </c>
      <c r="Q50" s="1247"/>
      <c r="R50" s="1247"/>
      <c r="S50" s="1248" t="s">
        <v>329</v>
      </c>
      <c r="T50" s="1248"/>
      <c r="U50" s="1249"/>
      <c r="V50" s="1250" t="s">
        <v>291</v>
      </c>
      <c r="W50" s="1251"/>
      <c r="X50" s="1252"/>
      <c r="Y50" s="1253"/>
      <c r="Z50" s="1253"/>
      <c r="AA50" s="1253"/>
      <c r="AB50" s="1253"/>
      <c r="AC50" s="1253"/>
      <c r="AD50" s="1253"/>
      <c r="AE50" s="1253"/>
      <c r="AF50" s="1254"/>
    </row>
    <row r="51" spans="2:32" ht="13.5" customHeight="1">
      <c r="B51" s="1255"/>
      <c r="C51" s="1256"/>
      <c r="D51" s="1257"/>
      <c r="E51" s="1215" t="s">
        <v>330</v>
      </c>
      <c r="F51" s="1216"/>
      <c r="G51" s="1216"/>
      <c r="H51" s="1216"/>
      <c r="I51" s="1217"/>
      <c r="J51" s="342"/>
      <c r="K51" s="552"/>
      <c r="L51" s="343"/>
      <c r="M51" s="344" t="s">
        <v>604</v>
      </c>
      <c r="N51" s="552"/>
      <c r="O51" s="552"/>
      <c r="P51" s="552"/>
      <c r="Q51" s="342"/>
      <c r="R51" s="552"/>
      <c r="S51" s="552"/>
      <c r="T51" s="552"/>
      <c r="U51" s="552"/>
      <c r="V51" s="552"/>
      <c r="W51" s="553"/>
      <c r="X51" s="1224" t="s">
        <v>335</v>
      </c>
      <c r="Y51" s="1225"/>
      <c r="Z51" s="1225"/>
      <c r="AA51" s="1225"/>
      <c r="AB51" s="1225"/>
      <c r="AC51" s="1225"/>
      <c r="AD51" s="1225"/>
      <c r="AE51" s="1225"/>
      <c r="AF51" s="1226"/>
    </row>
    <row r="52" spans="2:32" ht="18.75" customHeight="1">
      <c r="B52" s="1255"/>
      <c r="C52" s="1256"/>
      <c r="D52" s="1257"/>
      <c r="E52" s="1218"/>
      <c r="F52" s="1219"/>
      <c r="G52" s="1219"/>
      <c r="H52" s="1219"/>
      <c r="I52" s="1220"/>
      <c r="J52" s="345"/>
      <c r="K52" s="345"/>
      <c r="L52" s="345"/>
      <c r="M52" s="1227"/>
      <c r="N52" s="1227"/>
      <c r="O52" s="1227"/>
      <c r="P52" s="1227"/>
      <c r="Q52" s="1227"/>
      <c r="R52" s="1227"/>
      <c r="S52" s="1228" t="s">
        <v>312</v>
      </c>
      <c r="T52" s="1228"/>
      <c r="U52" s="348"/>
      <c r="V52" s="348"/>
      <c r="W52" s="359"/>
      <c r="X52" s="347"/>
      <c r="Y52" s="348"/>
      <c r="Z52" s="348"/>
      <c r="AA52" s="348"/>
      <c r="AB52" s="348"/>
      <c r="AC52" s="348"/>
      <c r="AD52" s="348"/>
      <c r="AE52" s="348"/>
      <c r="AF52" s="346"/>
    </row>
    <row r="53" spans="2:32" ht="3.75" customHeight="1">
      <c r="B53" s="1255"/>
      <c r="C53" s="1256"/>
      <c r="D53" s="1257"/>
      <c r="E53" s="1218"/>
      <c r="F53" s="1219"/>
      <c r="G53" s="1219"/>
      <c r="H53" s="1219"/>
      <c r="I53" s="1220"/>
      <c r="J53" s="345"/>
      <c r="K53" s="345"/>
      <c r="L53" s="345"/>
      <c r="M53" s="345"/>
      <c r="N53" s="345"/>
      <c r="O53" s="345"/>
      <c r="P53" s="345"/>
      <c r="Q53" s="345"/>
      <c r="R53" s="345"/>
      <c r="S53" s="345"/>
      <c r="T53" s="345"/>
      <c r="U53" s="345"/>
      <c r="V53" s="345"/>
      <c r="W53" s="1229" t="s">
        <v>304</v>
      </c>
      <c r="X53" s="347"/>
      <c r="Y53" s="348"/>
      <c r="Z53" s="348"/>
      <c r="AA53" s="348"/>
      <c r="AB53" s="348"/>
      <c r="AC53" s="348"/>
      <c r="AD53" s="348"/>
      <c r="AE53" s="348"/>
      <c r="AF53" s="346"/>
    </row>
    <row r="54" spans="2:32" ht="13.5" customHeight="1">
      <c r="B54" s="1255"/>
      <c r="C54" s="1256"/>
      <c r="D54" s="1257"/>
      <c r="E54" s="1218"/>
      <c r="F54" s="1219"/>
      <c r="G54" s="1219"/>
      <c r="H54" s="1219"/>
      <c r="I54" s="1220"/>
      <c r="J54" s="349" t="s">
        <v>332</v>
      </c>
      <c r="K54" s="350"/>
      <c r="L54" s="350"/>
      <c r="M54" s="350"/>
      <c r="N54" s="350"/>
      <c r="O54" s="350"/>
      <c r="P54" s="350"/>
      <c r="Q54" s="350"/>
      <c r="R54" s="344" t="s">
        <v>333</v>
      </c>
      <c r="S54" s="350"/>
      <c r="T54" s="350"/>
      <c r="U54" s="350"/>
      <c r="V54" s="350"/>
      <c r="W54" s="1229"/>
      <c r="X54" s="347"/>
      <c r="Y54" s="348"/>
      <c r="Z54" s="348"/>
      <c r="AA54" s="348"/>
      <c r="AB54" s="348"/>
      <c r="AC54" s="348"/>
      <c r="AD54" s="348"/>
      <c r="AE54" s="348"/>
      <c r="AF54" s="346"/>
    </row>
    <row r="55" spans="2:32" ht="18.75" customHeight="1">
      <c r="B55" s="1085"/>
      <c r="C55" s="1086"/>
      <c r="D55" s="1087"/>
      <c r="E55" s="1221"/>
      <c r="F55" s="1222"/>
      <c r="G55" s="1222"/>
      <c r="H55" s="1222"/>
      <c r="I55" s="1223"/>
      <c r="J55" s="360"/>
      <c r="K55" s="1230"/>
      <c r="L55" s="1230"/>
      <c r="M55" s="1230"/>
      <c r="N55" s="1230"/>
      <c r="O55" s="1230"/>
      <c r="P55" s="351" t="s">
        <v>307</v>
      </c>
      <c r="Q55" s="352" t="s">
        <v>308</v>
      </c>
      <c r="R55" s="1230"/>
      <c r="S55" s="1230"/>
      <c r="T55" s="1230"/>
      <c r="U55" s="1230"/>
      <c r="V55" s="1230"/>
      <c r="W55" s="361" t="s">
        <v>307</v>
      </c>
      <c r="X55" s="1231">
        <f>IF(K55+R65=0,0,ROUND(M52/(K55+R65),0))</f>
        <v>0</v>
      </c>
      <c r="Y55" s="1232"/>
      <c r="Z55" s="1232"/>
      <c r="AA55" s="1232"/>
      <c r="AB55" s="1232"/>
      <c r="AC55" s="1233" t="s">
        <v>302</v>
      </c>
      <c r="AD55" s="1233"/>
      <c r="AE55" s="1233"/>
      <c r="AF55" s="1234"/>
    </row>
    <row r="56" spans="1:53" ht="9.75" customHeight="1">
      <c r="A56" s="77"/>
      <c r="B56" s="67" t="str">
        <f>'提出書類リスト'!B51</f>
        <v>Ver.R06-T-1</v>
      </c>
      <c r="C56" s="362"/>
      <c r="D56" s="362"/>
      <c r="E56" s="362"/>
      <c r="F56" s="362"/>
      <c r="G56" s="362"/>
      <c r="H56" s="362"/>
      <c r="I56" s="362"/>
      <c r="J56" s="362"/>
      <c r="K56" s="362"/>
      <c r="L56" s="362"/>
      <c r="M56" s="362"/>
      <c r="N56" s="362"/>
      <c r="O56" s="362"/>
      <c r="P56" s="362"/>
      <c r="Q56" s="362"/>
      <c r="R56" s="362"/>
      <c r="S56" s="362"/>
      <c r="T56" s="362"/>
      <c r="U56" s="362"/>
      <c r="V56" s="362"/>
      <c r="W56" s="362"/>
      <c r="X56" s="362"/>
      <c r="Y56" s="362"/>
      <c r="Z56" s="362"/>
      <c r="AA56" s="362"/>
      <c r="AB56" s="362"/>
      <c r="AC56" s="362"/>
      <c r="AD56" s="362"/>
      <c r="AE56" s="362"/>
      <c r="AF56" s="75" t="str">
        <f>'様式１-設'!AO4</f>
        <v>R06S</v>
      </c>
      <c r="AG56" s="362"/>
      <c r="AH56" s="362"/>
      <c r="AJ56" s="362"/>
      <c r="AK56" s="362"/>
      <c r="AL56" s="362"/>
      <c r="AM56" s="362"/>
      <c r="AN56" s="362"/>
      <c r="AO56" s="362"/>
      <c r="AP56" s="362"/>
      <c r="AQ56" s="362"/>
      <c r="AR56" s="362"/>
      <c r="AS56" s="73" t="e">
        <v>#REF!</v>
      </c>
      <c r="AZ56" s="72"/>
      <c r="BA56" s="72"/>
    </row>
    <row r="57" spans="1:41" ht="12.75" customHeight="1">
      <c r="A57" s="363"/>
      <c r="B57" s="363"/>
      <c r="C57" s="363"/>
      <c r="D57" s="363"/>
      <c r="E57" s="363"/>
      <c r="F57" s="363"/>
      <c r="G57" s="363"/>
      <c r="H57" s="364"/>
      <c r="I57" s="363"/>
      <c r="J57" s="363"/>
      <c r="K57" s="363"/>
      <c r="L57" s="363"/>
      <c r="M57" s="363"/>
      <c r="N57" s="363"/>
      <c r="O57" s="363"/>
      <c r="P57" s="363"/>
      <c r="Q57" s="363"/>
      <c r="R57" s="363"/>
      <c r="S57" s="363"/>
      <c r="T57" s="363"/>
      <c r="U57" s="363"/>
      <c r="V57" s="363"/>
      <c r="W57" s="363"/>
      <c r="X57" s="363"/>
      <c r="Y57" s="363"/>
      <c r="Z57" s="363"/>
      <c r="AA57" s="363"/>
      <c r="AB57" s="363"/>
      <c r="AC57" s="363"/>
      <c r="AD57" s="363"/>
      <c r="AE57" s="363"/>
      <c r="AF57" s="363"/>
      <c r="AG57" s="363"/>
      <c r="AH57" s="363"/>
      <c r="AI57" s="363"/>
      <c r="AJ57" s="363"/>
      <c r="AK57" s="363"/>
      <c r="AL57" s="363"/>
      <c r="AM57" s="363"/>
      <c r="AN57" s="363"/>
      <c r="AO57" s="363"/>
    </row>
    <row r="58" spans="1:41" ht="12.75" customHeight="1">
      <c r="A58" s="363" t="s">
        <v>336</v>
      </c>
      <c r="B58" s="363"/>
      <c r="C58" s="363"/>
      <c r="D58" s="363"/>
      <c r="E58" s="363"/>
      <c r="F58" s="363"/>
      <c r="G58" s="363"/>
      <c r="H58" s="364"/>
      <c r="I58" s="363"/>
      <c r="J58" s="363"/>
      <c r="K58" s="363"/>
      <c r="L58" s="363"/>
      <c r="M58" s="363"/>
      <c r="N58" s="363"/>
      <c r="O58" s="363"/>
      <c r="P58" s="363"/>
      <c r="Q58" s="363"/>
      <c r="R58" s="363"/>
      <c r="S58" s="363"/>
      <c r="T58" s="363"/>
      <c r="U58" s="363"/>
      <c r="V58" s="363"/>
      <c r="W58" s="363"/>
      <c r="X58" s="363"/>
      <c r="Y58" s="363"/>
      <c r="Z58" s="363"/>
      <c r="AA58" s="363"/>
      <c r="AB58" s="363"/>
      <c r="AC58" s="363"/>
      <c r="AD58" s="363"/>
      <c r="AE58" s="363"/>
      <c r="AF58" s="363"/>
      <c r="AG58" s="363"/>
      <c r="AH58" s="363"/>
      <c r="AI58" s="363"/>
      <c r="AJ58" s="363"/>
      <c r="AK58" s="363"/>
      <c r="AL58" s="363"/>
      <c r="AM58" s="363"/>
      <c r="AN58" s="363"/>
      <c r="AO58" s="363"/>
    </row>
    <row r="59" spans="1:41" ht="12.75" customHeight="1" hidden="1">
      <c r="A59" s="363"/>
      <c r="B59" s="363"/>
      <c r="C59" s="363"/>
      <c r="D59" s="363"/>
      <c r="E59" s="363"/>
      <c r="F59" s="363"/>
      <c r="G59" s="363"/>
      <c r="H59" s="364"/>
      <c r="I59" s="363"/>
      <c r="J59" s="363"/>
      <c r="K59" s="363"/>
      <c r="L59" s="363"/>
      <c r="M59" s="363"/>
      <c r="N59" s="363"/>
      <c r="O59" s="363"/>
      <c r="P59" s="363"/>
      <c r="Q59" s="363"/>
      <c r="R59" s="363"/>
      <c r="S59" s="363"/>
      <c r="T59" s="363"/>
      <c r="U59" s="363"/>
      <c r="V59" s="363"/>
      <c r="W59" s="363"/>
      <c r="X59" s="363"/>
      <c r="Y59" s="363"/>
      <c r="Z59" s="363"/>
      <c r="AA59" s="363"/>
      <c r="AB59" s="363"/>
      <c r="AC59" s="363"/>
      <c r="AD59" s="363"/>
      <c r="AE59" s="363"/>
      <c r="AF59" s="363"/>
      <c r="AG59" s="363"/>
      <c r="AH59" s="363"/>
      <c r="AI59" s="363"/>
      <c r="AJ59" s="363"/>
      <c r="AK59" s="363"/>
      <c r="AL59" s="363"/>
      <c r="AM59" s="363"/>
      <c r="AN59" s="363"/>
      <c r="AO59" s="363"/>
    </row>
    <row r="60" spans="1:41" ht="12.75" customHeight="1" hidden="1">
      <c r="A60" s="363"/>
      <c r="B60" s="363"/>
      <c r="C60" s="363"/>
      <c r="D60" s="363"/>
      <c r="E60" s="363"/>
      <c r="F60" s="363"/>
      <c r="G60" s="363"/>
      <c r="H60" s="364"/>
      <c r="I60" s="363"/>
      <c r="J60" s="363"/>
      <c r="K60" s="363"/>
      <c r="L60" s="363"/>
      <c r="M60" s="363"/>
      <c r="N60" s="363"/>
      <c r="O60" s="363"/>
      <c r="P60" s="363"/>
      <c r="Q60" s="363"/>
      <c r="R60" s="363"/>
      <c r="S60" s="363"/>
      <c r="T60" s="363"/>
      <c r="U60" s="363"/>
      <c r="V60" s="363"/>
      <c r="W60" s="363"/>
      <c r="X60" s="363"/>
      <c r="Y60" s="363"/>
      <c r="Z60" s="363"/>
      <c r="AA60" s="363"/>
      <c r="AB60" s="363"/>
      <c r="AC60" s="363"/>
      <c r="AD60" s="363"/>
      <c r="AE60" s="363"/>
      <c r="AF60" s="363"/>
      <c r="AG60" s="363"/>
      <c r="AH60" s="363"/>
      <c r="AI60" s="363"/>
      <c r="AJ60" s="363"/>
      <c r="AK60" s="363"/>
      <c r="AL60" s="363"/>
      <c r="AM60" s="363"/>
      <c r="AN60" s="363"/>
      <c r="AO60" s="363"/>
    </row>
    <row r="61" spans="1:41" ht="12.75" customHeight="1" hidden="1">
      <c r="A61" s="363"/>
      <c r="B61" s="363"/>
      <c r="C61" s="363"/>
      <c r="D61" s="363"/>
      <c r="E61" s="363"/>
      <c r="F61" s="363"/>
      <c r="G61" s="363"/>
      <c r="H61" s="364"/>
      <c r="I61" s="363"/>
      <c r="J61" s="363"/>
      <c r="K61" s="363"/>
      <c r="L61" s="363"/>
      <c r="M61" s="363"/>
      <c r="N61" s="363"/>
      <c r="O61" s="363"/>
      <c r="P61" s="363"/>
      <c r="Q61" s="363"/>
      <c r="R61" s="363"/>
      <c r="S61" s="363"/>
      <c r="T61" s="363"/>
      <c r="U61" s="363"/>
      <c r="V61" s="363"/>
      <c r="W61" s="363"/>
      <c r="X61" s="363"/>
      <c r="Y61" s="363"/>
      <c r="Z61" s="363"/>
      <c r="AA61" s="363"/>
      <c r="AB61" s="363"/>
      <c r="AC61" s="363"/>
      <c r="AD61" s="363"/>
      <c r="AE61" s="363"/>
      <c r="AF61" s="363"/>
      <c r="AG61" s="363"/>
      <c r="AH61" s="363"/>
      <c r="AI61" s="363"/>
      <c r="AJ61" s="363"/>
      <c r="AK61" s="363"/>
      <c r="AL61" s="363"/>
      <c r="AM61" s="363"/>
      <c r="AN61" s="363"/>
      <c r="AO61" s="363"/>
    </row>
    <row r="62" spans="1:41" ht="12" hidden="1">
      <c r="A62" s="363"/>
      <c r="B62" s="363"/>
      <c r="C62" s="363"/>
      <c r="D62" s="365"/>
      <c r="E62" s="365"/>
      <c r="F62" s="365"/>
      <c r="G62" s="365"/>
      <c r="H62" s="365"/>
      <c r="I62" s="365"/>
      <c r="J62" s="365"/>
      <c r="K62" s="365"/>
      <c r="L62" s="365"/>
      <c r="M62" s="365"/>
      <c r="N62" s="365"/>
      <c r="O62" s="365"/>
      <c r="P62" s="365"/>
      <c r="Q62" s="365"/>
      <c r="R62" s="365"/>
      <c r="S62" s="365"/>
      <c r="T62" s="365"/>
      <c r="U62" s="365"/>
      <c r="V62" s="365"/>
      <c r="W62" s="365"/>
      <c r="X62" s="365"/>
      <c r="Y62" s="365"/>
      <c r="Z62" s="365"/>
      <c r="AA62" s="365"/>
      <c r="AB62" s="365"/>
      <c r="AC62" s="365"/>
      <c r="AD62" s="365"/>
      <c r="AE62" s="365"/>
      <c r="AF62" s="365"/>
      <c r="AG62" s="363"/>
      <c r="AH62" s="363"/>
      <c r="AI62" s="363"/>
      <c r="AJ62" s="363"/>
      <c r="AK62" s="363"/>
      <c r="AL62" s="363"/>
      <c r="AM62" s="363"/>
      <c r="AN62" s="363"/>
      <c r="AO62" s="363"/>
    </row>
    <row r="63" spans="1:41" ht="12" hidden="1">
      <c r="A63" s="363"/>
      <c r="B63" s="363"/>
      <c r="C63" s="363"/>
      <c r="D63" s="365"/>
      <c r="E63" s="365"/>
      <c r="F63" s="365"/>
      <c r="G63" s="365"/>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3"/>
      <c r="AH63" s="363"/>
      <c r="AI63" s="363"/>
      <c r="AJ63" s="363"/>
      <c r="AK63" s="363"/>
      <c r="AL63" s="363"/>
      <c r="AM63" s="363"/>
      <c r="AN63" s="363"/>
      <c r="AO63" s="363"/>
    </row>
    <row r="64" spans="1:41" ht="12" hidden="1">
      <c r="A64" s="363"/>
      <c r="B64" s="366" t="s">
        <v>828</v>
      </c>
      <c r="C64" s="363"/>
      <c r="D64" s="363"/>
      <c r="E64" s="363"/>
      <c r="F64" s="363"/>
      <c r="G64" s="363"/>
      <c r="H64" s="363"/>
      <c r="I64" s="363"/>
      <c r="J64" s="363"/>
      <c r="K64" s="363"/>
      <c r="L64" s="363"/>
      <c r="M64" s="363"/>
      <c r="N64" s="363"/>
      <c r="O64" s="363"/>
      <c r="P64" s="363"/>
      <c r="Q64" s="363"/>
      <c r="R64" s="363"/>
      <c r="S64" s="363"/>
      <c r="T64" s="363"/>
      <c r="U64" s="363"/>
      <c r="V64" s="363"/>
      <c r="W64" s="363"/>
      <c r="X64" s="363"/>
      <c r="Y64" s="363"/>
      <c r="Z64" s="363"/>
      <c r="AA64" s="363"/>
      <c r="AB64" s="363"/>
      <c r="AC64" s="363"/>
      <c r="AD64" s="363"/>
      <c r="AE64" s="363"/>
      <c r="AF64" s="363"/>
      <c r="AG64" s="363"/>
      <c r="AH64" s="363"/>
      <c r="AI64" s="363"/>
      <c r="AJ64" s="363"/>
      <c r="AK64" s="363"/>
      <c r="AL64" s="363"/>
      <c r="AM64" s="363"/>
      <c r="AN64" s="363"/>
      <c r="AO64" s="363"/>
    </row>
    <row r="65" spans="1:41" ht="12" hidden="1">
      <c r="A65" s="363"/>
      <c r="B65" s="366" t="s">
        <v>827</v>
      </c>
      <c r="C65" s="363"/>
      <c r="D65" s="363"/>
      <c r="E65" s="363"/>
      <c r="F65" s="363"/>
      <c r="G65" s="363"/>
      <c r="H65" s="363"/>
      <c r="I65" s="363"/>
      <c r="J65" s="363"/>
      <c r="K65" s="363"/>
      <c r="L65" s="363"/>
      <c r="M65" s="363"/>
      <c r="N65" s="363"/>
      <c r="O65" s="363"/>
      <c r="P65" s="363"/>
      <c r="Q65" s="363"/>
      <c r="R65" s="363"/>
      <c r="S65" s="363"/>
      <c r="T65" s="363"/>
      <c r="U65" s="363"/>
      <c r="V65" s="363"/>
      <c r="W65" s="363"/>
      <c r="X65" s="363"/>
      <c r="Y65" s="363"/>
      <c r="Z65" s="363"/>
      <c r="AA65" s="363"/>
      <c r="AB65" s="363"/>
      <c r="AC65" s="363"/>
      <c r="AD65" s="363"/>
      <c r="AE65" s="363"/>
      <c r="AF65" s="363"/>
      <c r="AG65" s="363"/>
      <c r="AH65" s="363"/>
      <c r="AI65" s="363"/>
      <c r="AJ65" s="363"/>
      <c r="AK65" s="363"/>
      <c r="AL65" s="363"/>
      <c r="AM65" s="363"/>
      <c r="AN65" s="363"/>
      <c r="AO65" s="363"/>
    </row>
    <row r="66" spans="1:41" ht="12" hidden="1">
      <c r="A66" s="363"/>
      <c r="C66" s="363"/>
      <c r="D66" s="363"/>
      <c r="E66" s="363"/>
      <c r="F66" s="363"/>
      <c r="G66" s="363"/>
      <c r="H66" s="363"/>
      <c r="I66" s="363"/>
      <c r="J66" s="363"/>
      <c r="K66" s="363"/>
      <c r="L66" s="363"/>
      <c r="M66" s="363"/>
      <c r="N66" s="363"/>
      <c r="O66" s="363"/>
      <c r="P66" s="363"/>
      <c r="Q66" s="363"/>
      <c r="R66" s="363"/>
      <c r="S66" s="363"/>
      <c r="T66" s="363"/>
      <c r="U66" s="363"/>
      <c r="V66" s="363"/>
      <c r="W66" s="363"/>
      <c r="X66" s="363"/>
      <c r="Y66" s="363"/>
      <c r="Z66" s="363"/>
      <c r="AA66" s="363"/>
      <c r="AB66" s="363"/>
      <c r="AC66" s="363"/>
      <c r="AD66" s="363"/>
      <c r="AE66" s="363"/>
      <c r="AF66" s="363"/>
      <c r="AG66" s="363"/>
      <c r="AH66" s="363"/>
      <c r="AI66" s="363"/>
      <c r="AJ66" s="363"/>
      <c r="AK66" s="363"/>
      <c r="AL66" s="363"/>
      <c r="AM66" s="363"/>
      <c r="AN66" s="363"/>
      <c r="AO66" s="363"/>
    </row>
    <row r="67" spans="1:41" ht="11.25" customHeight="1" hidden="1">
      <c r="A67" s="363"/>
      <c r="B67" s="366" t="s">
        <v>812</v>
      </c>
      <c r="C67" s="363"/>
      <c r="D67" s="363"/>
      <c r="E67" s="363"/>
      <c r="F67" s="363"/>
      <c r="G67" s="363">
        <v>12</v>
      </c>
      <c r="H67" s="363"/>
      <c r="I67" s="363" t="s">
        <v>338</v>
      </c>
      <c r="J67" s="363"/>
      <c r="K67" s="363"/>
      <c r="L67" s="363"/>
      <c r="M67" s="363"/>
      <c r="N67" s="363"/>
      <c r="O67" s="363"/>
      <c r="P67" s="363"/>
      <c r="Q67" s="363"/>
      <c r="R67" s="363"/>
      <c r="S67" s="363"/>
      <c r="T67" s="363"/>
      <c r="U67" s="363"/>
      <c r="V67" s="363"/>
      <c r="W67" s="363"/>
      <c r="X67" s="363"/>
      <c r="Y67" s="363"/>
      <c r="Z67" s="363"/>
      <c r="AA67" s="363"/>
      <c r="AB67" s="363"/>
      <c r="AC67" s="363"/>
      <c r="AD67" s="363"/>
      <c r="AE67" s="363"/>
      <c r="AF67" s="363"/>
      <c r="AG67" s="363"/>
      <c r="AH67" s="363"/>
      <c r="AI67" s="363"/>
      <c r="AJ67" s="363"/>
      <c r="AK67" s="363"/>
      <c r="AL67" s="363"/>
      <c r="AM67" s="363"/>
      <c r="AN67" s="363"/>
      <c r="AO67" s="363"/>
    </row>
    <row r="68" spans="1:41" ht="11.25" customHeight="1" hidden="1">
      <c r="A68" s="363"/>
      <c r="B68" s="366" t="s">
        <v>337</v>
      </c>
      <c r="C68" s="363"/>
      <c r="D68" s="363"/>
      <c r="E68" s="363"/>
      <c r="F68" s="363"/>
      <c r="G68" s="363">
        <v>11</v>
      </c>
      <c r="H68" s="363"/>
      <c r="I68" s="363" t="s">
        <v>340</v>
      </c>
      <c r="J68" s="363"/>
      <c r="K68" s="363"/>
      <c r="L68" s="363"/>
      <c r="M68" s="363"/>
      <c r="N68" s="363"/>
      <c r="O68" s="363"/>
      <c r="P68" s="363"/>
      <c r="Q68" s="363"/>
      <c r="R68" s="363"/>
      <c r="S68" s="363"/>
      <c r="T68" s="363"/>
      <c r="U68" s="363"/>
      <c r="V68" s="363"/>
      <c r="W68" s="363"/>
      <c r="X68" s="363"/>
      <c r="Y68" s="363"/>
      <c r="Z68" s="363"/>
      <c r="AA68" s="363"/>
      <c r="AB68" s="363"/>
      <c r="AC68" s="363"/>
      <c r="AD68" s="363"/>
      <c r="AE68" s="363"/>
      <c r="AF68" s="363"/>
      <c r="AG68" s="363"/>
      <c r="AH68" s="363"/>
      <c r="AI68" s="363"/>
      <c r="AJ68" s="363"/>
      <c r="AK68" s="363"/>
      <c r="AL68" s="363"/>
      <c r="AM68" s="363"/>
      <c r="AN68" s="363"/>
      <c r="AO68" s="363"/>
    </row>
    <row r="69" spans="1:41" ht="12" hidden="1">
      <c r="A69" s="363"/>
      <c r="B69" s="366" t="s">
        <v>339</v>
      </c>
      <c r="C69" s="363"/>
      <c r="D69" s="363"/>
      <c r="E69" s="363"/>
      <c r="F69" s="363"/>
      <c r="G69" s="363">
        <v>10</v>
      </c>
      <c r="H69" s="363"/>
      <c r="I69" s="363" t="s">
        <v>341</v>
      </c>
      <c r="J69" s="363"/>
      <c r="K69" s="363"/>
      <c r="L69" s="363"/>
      <c r="M69" s="363"/>
      <c r="N69" s="363"/>
      <c r="O69" s="363"/>
      <c r="P69" s="363"/>
      <c r="Q69" s="363"/>
      <c r="R69" s="363"/>
      <c r="S69" s="363"/>
      <c r="T69" s="363"/>
      <c r="U69" s="363"/>
      <c r="V69" s="363"/>
      <c r="W69" s="363"/>
      <c r="X69" s="363"/>
      <c r="Y69" s="363"/>
      <c r="Z69" s="363"/>
      <c r="AA69" s="363"/>
      <c r="AB69" s="363"/>
      <c r="AC69" s="363"/>
      <c r="AD69" s="363"/>
      <c r="AE69" s="363"/>
      <c r="AF69" s="363"/>
      <c r="AG69" s="363"/>
      <c r="AH69" s="363"/>
      <c r="AI69" s="363"/>
      <c r="AJ69" s="363"/>
      <c r="AK69" s="363"/>
      <c r="AL69" s="363"/>
      <c r="AM69" s="363"/>
      <c r="AN69" s="363"/>
      <c r="AO69" s="363"/>
    </row>
    <row r="70" spans="1:41" ht="12" hidden="1">
      <c r="A70" s="363"/>
      <c r="B70" s="366" t="s">
        <v>342</v>
      </c>
      <c r="C70" s="366"/>
      <c r="D70" s="366"/>
      <c r="E70" s="363"/>
      <c r="F70" s="363"/>
      <c r="G70" s="363">
        <v>9</v>
      </c>
      <c r="H70" s="363"/>
      <c r="I70" s="363" t="s">
        <v>343</v>
      </c>
      <c r="J70" s="363"/>
      <c r="K70" s="363"/>
      <c r="L70" s="363"/>
      <c r="M70" s="363"/>
      <c r="N70" s="363"/>
      <c r="O70" s="363"/>
      <c r="P70" s="363"/>
      <c r="Q70" s="363"/>
      <c r="R70" s="363"/>
      <c r="S70" s="363"/>
      <c r="T70" s="363"/>
      <c r="U70" s="363"/>
      <c r="V70" s="363"/>
      <c r="W70" s="363"/>
      <c r="X70" s="363"/>
      <c r="Y70" s="363"/>
      <c r="Z70" s="363"/>
      <c r="AA70" s="363"/>
      <c r="AB70" s="363"/>
      <c r="AC70" s="363"/>
      <c r="AD70" s="363"/>
      <c r="AE70" s="363"/>
      <c r="AF70" s="363"/>
      <c r="AG70" s="363"/>
      <c r="AH70" s="363"/>
      <c r="AI70" s="363"/>
      <c r="AJ70" s="363"/>
      <c r="AK70" s="363"/>
      <c r="AL70" s="363"/>
      <c r="AM70" s="363"/>
      <c r="AN70" s="363"/>
      <c r="AO70" s="363"/>
    </row>
    <row r="71" spans="1:41" ht="12" hidden="1">
      <c r="A71" s="363"/>
      <c r="B71" s="366" t="s">
        <v>344</v>
      </c>
      <c r="C71" s="366"/>
      <c r="D71" s="366"/>
      <c r="E71" s="363"/>
      <c r="F71" s="363"/>
      <c r="G71" s="363">
        <v>8</v>
      </c>
      <c r="H71" s="363"/>
      <c r="I71" s="363" t="s">
        <v>345</v>
      </c>
      <c r="J71" s="363"/>
      <c r="K71" s="363"/>
      <c r="L71" s="363"/>
      <c r="M71" s="363"/>
      <c r="N71" s="363"/>
      <c r="O71" s="363"/>
      <c r="P71" s="363"/>
      <c r="Q71" s="363"/>
      <c r="R71" s="363"/>
      <c r="S71" s="363"/>
      <c r="T71" s="363"/>
      <c r="U71" s="363"/>
      <c r="V71" s="363"/>
      <c r="W71" s="363"/>
      <c r="X71" s="363"/>
      <c r="Y71" s="363"/>
      <c r="Z71" s="363"/>
      <c r="AA71" s="363"/>
      <c r="AB71" s="363"/>
      <c r="AC71" s="363"/>
      <c r="AD71" s="363"/>
      <c r="AE71" s="363"/>
      <c r="AF71" s="363"/>
      <c r="AG71" s="363"/>
      <c r="AH71" s="363"/>
      <c r="AI71" s="363"/>
      <c r="AJ71" s="363"/>
      <c r="AK71" s="363"/>
      <c r="AL71" s="363"/>
      <c r="AM71" s="363"/>
      <c r="AN71" s="363"/>
      <c r="AO71" s="363"/>
    </row>
    <row r="72" spans="1:41" ht="12" hidden="1">
      <c r="A72" s="363"/>
      <c r="B72" s="366" t="s">
        <v>346</v>
      </c>
      <c r="C72" s="366"/>
      <c r="D72" s="366"/>
      <c r="E72" s="363"/>
      <c r="F72" s="363"/>
      <c r="G72" s="363">
        <v>7</v>
      </c>
      <c r="H72" s="363"/>
      <c r="I72" s="363" t="s">
        <v>347</v>
      </c>
      <c r="J72" s="363"/>
      <c r="K72" s="363"/>
      <c r="L72" s="363"/>
      <c r="M72" s="363"/>
      <c r="N72" s="363"/>
      <c r="O72" s="363"/>
      <c r="P72" s="363"/>
      <c r="Q72" s="363"/>
      <c r="R72" s="363"/>
      <c r="S72" s="363"/>
      <c r="T72" s="363"/>
      <c r="U72" s="363"/>
      <c r="V72" s="363"/>
      <c r="W72" s="363"/>
      <c r="X72" s="363"/>
      <c r="Y72" s="363"/>
      <c r="Z72" s="363"/>
      <c r="AA72" s="363"/>
      <c r="AB72" s="363"/>
      <c r="AC72" s="363"/>
      <c r="AD72" s="363"/>
      <c r="AE72" s="363"/>
      <c r="AF72" s="363"/>
      <c r="AG72" s="363"/>
      <c r="AH72" s="363"/>
      <c r="AI72" s="363"/>
      <c r="AJ72" s="363"/>
      <c r="AK72" s="363"/>
      <c r="AL72" s="363"/>
      <c r="AM72" s="363"/>
      <c r="AN72" s="363"/>
      <c r="AO72" s="363"/>
    </row>
    <row r="73" spans="1:41" ht="12" hidden="1">
      <c r="A73" s="363"/>
      <c r="B73" s="366" t="s">
        <v>348</v>
      </c>
      <c r="C73" s="366"/>
      <c r="D73" s="366"/>
      <c r="E73" s="363"/>
      <c r="F73" s="363"/>
      <c r="G73" s="363">
        <v>6</v>
      </c>
      <c r="H73" s="363"/>
      <c r="I73" s="363"/>
      <c r="J73" s="363"/>
      <c r="K73" s="363"/>
      <c r="L73" s="363"/>
      <c r="M73" s="363"/>
      <c r="N73" s="363"/>
      <c r="O73" s="363"/>
      <c r="P73" s="363"/>
      <c r="Q73" s="363"/>
      <c r="R73" s="363"/>
      <c r="S73" s="363"/>
      <c r="T73" s="363"/>
      <c r="U73" s="363"/>
      <c r="V73" s="363"/>
      <c r="W73" s="363"/>
      <c r="X73" s="363"/>
      <c r="Y73" s="363"/>
      <c r="Z73" s="363"/>
      <c r="AA73" s="363"/>
      <c r="AB73" s="363"/>
      <c r="AC73" s="363"/>
      <c r="AD73" s="363"/>
      <c r="AE73" s="363"/>
      <c r="AF73" s="363"/>
      <c r="AG73" s="363"/>
      <c r="AH73" s="363"/>
      <c r="AI73" s="363"/>
      <c r="AJ73" s="363"/>
      <c r="AK73" s="363"/>
      <c r="AL73" s="363"/>
      <c r="AM73" s="363"/>
      <c r="AN73" s="363"/>
      <c r="AO73" s="363"/>
    </row>
    <row r="74" spans="1:41" ht="12" hidden="1">
      <c r="A74" s="363"/>
      <c r="B74" s="366" t="s">
        <v>349</v>
      </c>
      <c r="C74" s="366"/>
      <c r="D74" s="366"/>
      <c r="E74" s="363"/>
      <c r="F74" s="363"/>
      <c r="G74" s="363">
        <v>5</v>
      </c>
      <c r="H74" s="363"/>
      <c r="I74" s="363"/>
      <c r="J74" s="363"/>
      <c r="K74" s="363"/>
      <c r="L74" s="363"/>
      <c r="M74" s="363"/>
      <c r="N74" s="363"/>
      <c r="O74" s="363"/>
      <c r="P74" s="363"/>
      <c r="Q74" s="363"/>
      <c r="R74" s="363"/>
      <c r="S74" s="363"/>
      <c r="T74" s="363"/>
      <c r="U74" s="363"/>
      <c r="V74" s="363"/>
      <c r="W74" s="363"/>
      <c r="X74" s="363"/>
      <c r="Y74" s="363"/>
      <c r="Z74" s="363"/>
      <c r="AA74" s="363"/>
      <c r="AB74" s="363"/>
      <c r="AC74" s="363"/>
      <c r="AD74" s="363"/>
      <c r="AE74" s="363"/>
      <c r="AF74" s="363"/>
      <c r="AG74" s="363"/>
      <c r="AH74" s="363"/>
      <c r="AI74" s="363"/>
      <c r="AJ74" s="363"/>
      <c r="AK74" s="363"/>
      <c r="AL74" s="363"/>
      <c r="AM74" s="363"/>
      <c r="AN74" s="363"/>
      <c r="AO74" s="363"/>
    </row>
    <row r="75" spans="1:41" ht="12" hidden="1">
      <c r="A75" s="363"/>
      <c r="B75" s="366" t="s">
        <v>350</v>
      </c>
      <c r="C75" s="366"/>
      <c r="D75" s="366"/>
      <c r="E75" s="363"/>
      <c r="F75" s="363"/>
      <c r="G75" s="363">
        <v>4</v>
      </c>
      <c r="H75" s="363"/>
      <c r="I75" s="363"/>
      <c r="J75" s="363"/>
      <c r="K75" s="363"/>
      <c r="L75" s="363"/>
      <c r="M75" s="363"/>
      <c r="N75" s="363"/>
      <c r="O75" s="363"/>
      <c r="P75" s="363"/>
      <c r="Q75" s="363"/>
      <c r="R75" s="363"/>
      <c r="S75" s="363"/>
      <c r="T75" s="363"/>
      <c r="U75" s="363"/>
      <c r="V75" s="363"/>
      <c r="W75" s="363"/>
      <c r="X75" s="363"/>
      <c r="Y75" s="363"/>
      <c r="Z75" s="363"/>
      <c r="AA75" s="363"/>
      <c r="AB75" s="363"/>
      <c r="AC75" s="363"/>
      <c r="AD75" s="363"/>
      <c r="AE75" s="363"/>
      <c r="AF75" s="363"/>
      <c r="AG75" s="363"/>
      <c r="AH75" s="363"/>
      <c r="AI75" s="363"/>
      <c r="AJ75" s="363"/>
      <c r="AK75" s="363"/>
      <c r="AL75" s="363"/>
      <c r="AM75" s="363"/>
      <c r="AN75" s="363"/>
      <c r="AO75" s="363"/>
    </row>
    <row r="76" spans="1:41" ht="12" hidden="1">
      <c r="A76" s="363"/>
      <c r="B76" s="366" t="s">
        <v>351</v>
      </c>
      <c r="C76" s="366"/>
      <c r="D76" s="366"/>
      <c r="E76" s="363"/>
      <c r="F76" s="363"/>
      <c r="G76" s="363">
        <v>3</v>
      </c>
      <c r="H76" s="363"/>
      <c r="I76" s="363"/>
      <c r="J76" s="363"/>
      <c r="K76" s="363"/>
      <c r="L76" s="363"/>
      <c r="M76" s="363"/>
      <c r="N76" s="363"/>
      <c r="O76" s="363"/>
      <c r="P76" s="363"/>
      <c r="Q76" s="363"/>
      <c r="R76" s="363"/>
      <c r="S76" s="363"/>
      <c r="T76" s="363"/>
      <c r="U76" s="363"/>
      <c r="V76" s="363"/>
      <c r="W76" s="363"/>
      <c r="X76" s="363"/>
      <c r="Y76" s="363"/>
      <c r="Z76" s="363"/>
      <c r="AA76" s="363"/>
      <c r="AB76" s="363"/>
      <c r="AC76" s="363"/>
      <c r="AD76" s="363"/>
      <c r="AE76" s="363"/>
      <c r="AF76" s="363"/>
      <c r="AG76" s="363"/>
      <c r="AH76" s="363"/>
      <c r="AI76" s="363"/>
      <c r="AJ76" s="363"/>
      <c r="AK76" s="363"/>
      <c r="AL76" s="363"/>
      <c r="AM76" s="363"/>
      <c r="AN76" s="363"/>
      <c r="AO76" s="363"/>
    </row>
    <row r="77" spans="1:41" ht="12" hidden="1">
      <c r="A77" s="363"/>
      <c r="B77" s="366" t="s">
        <v>352</v>
      </c>
      <c r="C77" s="366"/>
      <c r="D77" s="366"/>
      <c r="E77" s="363"/>
      <c r="F77" s="363"/>
      <c r="G77" s="363">
        <v>2</v>
      </c>
      <c r="H77" s="363"/>
      <c r="I77" s="363"/>
      <c r="J77" s="363"/>
      <c r="K77" s="363"/>
      <c r="L77" s="363"/>
      <c r="M77" s="363"/>
      <c r="N77" s="363"/>
      <c r="O77" s="363"/>
      <c r="P77" s="363"/>
      <c r="Q77" s="363"/>
      <c r="R77" s="363"/>
      <c r="S77" s="363"/>
      <c r="T77" s="363"/>
      <c r="U77" s="363"/>
      <c r="V77" s="363"/>
      <c r="W77" s="363"/>
      <c r="X77" s="363"/>
      <c r="Y77" s="363"/>
      <c r="Z77" s="363"/>
      <c r="AA77" s="363"/>
      <c r="AB77" s="363"/>
      <c r="AC77" s="363"/>
      <c r="AD77" s="363"/>
      <c r="AE77" s="363"/>
      <c r="AF77" s="363"/>
      <c r="AG77" s="363"/>
      <c r="AH77" s="363"/>
      <c r="AI77" s="363"/>
      <c r="AJ77" s="363"/>
      <c r="AK77" s="363"/>
      <c r="AL77" s="363"/>
      <c r="AM77" s="363"/>
      <c r="AN77" s="363"/>
      <c r="AO77" s="363"/>
    </row>
    <row r="78" spans="1:41" ht="12" hidden="1">
      <c r="A78" s="363"/>
      <c r="B78" s="366" t="s">
        <v>353</v>
      </c>
      <c r="C78" s="366"/>
      <c r="D78" s="366"/>
      <c r="E78" s="363"/>
      <c r="F78" s="363"/>
      <c r="G78" s="363">
        <v>1</v>
      </c>
      <c r="H78" s="363"/>
      <c r="I78" s="363"/>
      <c r="J78" s="363"/>
      <c r="K78" s="363"/>
      <c r="L78" s="363"/>
      <c r="M78" s="363"/>
      <c r="N78" s="363"/>
      <c r="O78" s="363"/>
      <c r="P78" s="363"/>
      <c r="Q78" s="363"/>
      <c r="R78" s="363"/>
      <c r="S78" s="363"/>
      <c r="T78" s="363"/>
      <c r="U78" s="363"/>
      <c r="V78" s="363"/>
      <c r="W78" s="363"/>
      <c r="X78" s="363"/>
      <c r="Y78" s="363"/>
      <c r="Z78" s="363"/>
      <c r="AA78" s="363"/>
      <c r="AB78" s="363"/>
      <c r="AC78" s="363"/>
      <c r="AD78" s="363"/>
      <c r="AE78" s="363"/>
      <c r="AF78" s="363"/>
      <c r="AG78" s="363"/>
      <c r="AH78" s="363"/>
      <c r="AI78" s="363"/>
      <c r="AJ78" s="363"/>
      <c r="AK78" s="363"/>
      <c r="AL78" s="363"/>
      <c r="AM78" s="363"/>
      <c r="AN78" s="363"/>
      <c r="AO78" s="363"/>
    </row>
    <row r="79" spans="1:41" ht="12" hidden="1">
      <c r="A79" s="363"/>
      <c r="B79" s="366" t="s">
        <v>354</v>
      </c>
      <c r="C79" s="366"/>
      <c r="D79" s="366"/>
      <c r="E79" s="363"/>
      <c r="F79" s="363"/>
      <c r="G79" s="363"/>
      <c r="H79" s="363"/>
      <c r="I79" s="363"/>
      <c r="J79" s="363"/>
      <c r="K79" s="363"/>
      <c r="L79" s="363"/>
      <c r="M79" s="363"/>
      <c r="N79" s="363"/>
      <c r="O79" s="363"/>
      <c r="P79" s="363"/>
      <c r="Q79" s="363"/>
      <c r="R79" s="363"/>
      <c r="S79" s="363"/>
      <c r="T79" s="363"/>
      <c r="U79" s="363"/>
      <c r="V79" s="363"/>
      <c r="W79" s="363"/>
      <c r="X79" s="363"/>
      <c r="Y79" s="363"/>
      <c r="Z79" s="363"/>
      <c r="AA79" s="363"/>
      <c r="AB79" s="363"/>
      <c r="AC79" s="363"/>
      <c r="AD79" s="363"/>
      <c r="AE79" s="363"/>
      <c r="AF79" s="363"/>
      <c r="AG79" s="363"/>
      <c r="AH79" s="363"/>
      <c r="AI79" s="363"/>
      <c r="AJ79" s="363"/>
      <c r="AK79" s="363"/>
      <c r="AL79" s="363"/>
      <c r="AM79" s="363"/>
      <c r="AN79" s="363"/>
      <c r="AO79" s="363"/>
    </row>
    <row r="80" spans="1:41" ht="12" hidden="1">
      <c r="A80" s="363"/>
      <c r="B80" s="366" t="s">
        <v>355</v>
      </c>
      <c r="C80" s="366"/>
      <c r="D80" s="366"/>
      <c r="E80" s="363"/>
      <c r="F80" s="363"/>
      <c r="K80" s="363"/>
      <c r="L80" s="363"/>
      <c r="M80" s="363"/>
      <c r="N80" s="363"/>
      <c r="O80" s="363"/>
      <c r="P80" s="363"/>
      <c r="Q80" s="363"/>
      <c r="R80" s="363"/>
      <c r="S80" s="363"/>
      <c r="T80" s="363"/>
      <c r="U80" s="363"/>
      <c r="V80" s="363"/>
      <c r="W80" s="363"/>
      <c r="X80" s="363"/>
      <c r="Y80" s="363"/>
      <c r="Z80" s="363"/>
      <c r="AA80" s="363"/>
      <c r="AB80" s="363"/>
      <c r="AC80" s="363"/>
      <c r="AD80" s="363"/>
      <c r="AE80" s="363"/>
      <c r="AF80" s="363"/>
      <c r="AG80" s="363"/>
      <c r="AH80" s="363"/>
      <c r="AI80" s="363"/>
      <c r="AJ80" s="363"/>
      <c r="AK80" s="363"/>
      <c r="AL80" s="363"/>
      <c r="AM80" s="363"/>
      <c r="AN80" s="363"/>
      <c r="AO80" s="363"/>
    </row>
    <row r="81" spans="1:41" ht="12" hidden="1">
      <c r="A81" s="363"/>
      <c r="B81" s="366" t="s">
        <v>356</v>
      </c>
      <c r="C81" s="366"/>
      <c r="D81" s="366"/>
      <c r="E81" s="363"/>
      <c r="F81" s="363"/>
      <c r="G81" s="363"/>
      <c r="H81" s="363"/>
      <c r="I81" s="363"/>
      <c r="J81" s="363"/>
      <c r="K81" s="363"/>
      <c r="L81" s="363"/>
      <c r="M81" s="363"/>
      <c r="N81" s="363"/>
      <c r="O81" s="363"/>
      <c r="P81" s="363"/>
      <c r="Q81" s="363"/>
      <c r="R81" s="363"/>
      <c r="S81" s="363"/>
      <c r="T81" s="363"/>
      <c r="U81" s="363"/>
      <c r="V81" s="363"/>
      <c r="W81" s="363"/>
      <c r="X81" s="363"/>
      <c r="Y81" s="363"/>
      <c r="Z81" s="363"/>
      <c r="AA81" s="363"/>
      <c r="AB81" s="363"/>
      <c r="AC81" s="363"/>
      <c r="AD81" s="363"/>
      <c r="AE81" s="363"/>
      <c r="AF81" s="363"/>
      <c r="AG81" s="363"/>
      <c r="AH81" s="363"/>
      <c r="AI81" s="363"/>
      <c r="AJ81" s="363"/>
      <c r="AK81" s="363"/>
      <c r="AL81" s="363"/>
      <c r="AM81" s="363"/>
      <c r="AN81" s="363"/>
      <c r="AO81" s="363"/>
    </row>
    <row r="82" spans="1:41" ht="12" hidden="1">
      <c r="A82" s="363"/>
      <c r="B82" s="366" t="s">
        <v>357</v>
      </c>
      <c r="C82" s="366"/>
      <c r="D82" s="366"/>
      <c r="E82" s="363"/>
      <c r="F82" s="363"/>
      <c r="G82" s="363"/>
      <c r="H82" s="363"/>
      <c r="I82" s="363"/>
      <c r="J82" s="363"/>
      <c r="K82" s="363"/>
      <c r="L82" s="363"/>
      <c r="M82" s="363"/>
      <c r="N82" s="363"/>
      <c r="O82" s="363"/>
      <c r="P82" s="363"/>
      <c r="Q82" s="363"/>
      <c r="R82" s="363"/>
      <c r="S82" s="363"/>
      <c r="T82" s="363"/>
      <c r="U82" s="363"/>
      <c r="V82" s="363"/>
      <c r="W82" s="363"/>
      <c r="X82" s="363"/>
      <c r="Y82" s="363"/>
      <c r="Z82" s="363"/>
      <c r="AA82" s="363"/>
      <c r="AB82" s="363"/>
      <c r="AC82" s="363"/>
      <c r="AD82" s="363"/>
      <c r="AE82" s="363"/>
      <c r="AF82" s="363"/>
      <c r="AG82" s="363"/>
      <c r="AH82" s="363"/>
      <c r="AI82" s="363"/>
      <c r="AJ82" s="363"/>
      <c r="AK82" s="363"/>
      <c r="AL82" s="363"/>
      <c r="AM82" s="363"/>
      <c r="AN82" s="363"/>
      <c r="AO82" s="363"/>
    </row>
    <row r="83" spans="1:41" ht="12" hidden="1">
      <c r="A83" s="363"/>
      <c r="B83" s="366" t="s">
        <v>358</v>
      </c>
      <c r="C83" s="366"/>
      <c r="D83" s="366"/>
      <c r="E83" s="363"/>
      <c r="F83" s="363"/>
      <c r="G83" s="363"/>
      <c r="H83" s="363"/>
      <c r="I83" s="363"/>
      <c r="J83" s="363"/>
      <c r="K83" s="363"/>
      <c r="L83" s="363"/>
      <c r="M83" s="363"/>
      <c r="N83" s="363"/>
      <c r="O83" s="363"/>
      <c r="P83" s="363"/>
      <c r="Q83" s="363"/>
      <c r="R83" s="363"/>
      <c r="S83" s="363"/>
      <c r="T83" s="363"/>
      <c r="U83" s="363"/>
      <c r="V83" s="363"/>
      <c r="W83" s="363"/>
      <c r="X83" s="363"/>
      <c r="Y83" s="363"/>
      <c r="Z83" s="363"/>
      <c r="AA83" s="363"/>
      <c r="AB83" s="363"/>
      <c r="AC83" s="363"/>
      <c r="AD83" s="363"/>
      <c r="AE83" s="363"/>
      <c r="AF83" s="363"/>
      <c r="AG83" s="363"/>
      <c r="AH83" s="363"/>
      <c r="AI83" s="363"/>
      <c r="AJ83" s="363"/>
      <c r="AK83" s="363"/>
      <c r="AL83" s="363"/>
      <c r="AM83" s="363"/>
      <c r="AN83" s="363"/>
      <c r="AO83" s="363"/>
    </row>
    <row r="84" spans="1:41" ht="12" hidden="1">
      <c r="A84" s="363"/>
      <c r="B84" s="366" t="s">
        <v>359</v>
      </c>
      <c r="C84" s="366"/>
      <c r="D84" s="366"/>
      <c r="E84" s="363"/>
      <c r="F84" s="363"/>
      <c r="G84" s="363"/>
      <c r="H84" s="363"/>
      <c r="I84" s="363"/>
      <c r="J84" s="363"/>
      <c r="K84" s="363"/>
      <c r="L84" s="363"/>
      <c r="M84" s="363"/>
      <c r="N84" s="363"/>
      <c r="O84" s="363"/>
      <c r="P84" s="363"/>
      <c r="Q84" s="363"/>
      <c r="R84" s="363"/>
      <c r="S84" s="363"/>
      <c r="T84" s="363"/>
      <c r="U84" s="363"/>
      <c r="V84" s="363"/>
      <c r="W84" s="363"/>
      <c r="X84" s="363"/>
      <c r="Y84" s="363"/>
      <c r="Z84" s="363"/>
      <c r="AA84" s="363"/>
      <c r="AB84" s="363"/>
      <c r="AC84" s="363"/>
      <c r="AD84" s="363"/>
      <c r="AE84" s="363"/>
      <c r="AF84" s="363"/>
      <c r="AG84" s="363"/>
      <c r="AH84" s="363"/>
      <c r="AI84" s="363"/>
      <c r="AJ84" s="363"/>
      <c r="AK84" s="363"/>
      <c r="AL84" s="363"/>
      <c r="AM84" s="363"/>
      <c r="AN84" s="363"/>
      <c r="AO84" s="363"/>
    </row>
    <row r="85" spans="1:41" ht="12" hidden="1">
      <c r="A85" s="363"/>
      <c r="B85" s="366" t="s">
        <v>360</v>
      </c>
      <c r="C85" s="366"/>
      <c r="D85" s="366"/>
      <c r="E85" s="363"/>
      <c r="F85" s="363"/>
      <c r="G85" s="363"/>
      <c r="H85" s="363"/>
      <c r="I85" s="363"/>
      <c r="J85" s="363"/>
      <c r="K85" s="363"/>
      <c r="L85" s="363"/>
      <c r="M85" s="363"/>
      <c r="N85" s="363"/>
      <c r="O85" s="363"/>
      <c r="P85" s="363"/>
      <c r="Q85" s="363"/>
      <c r="R85" s="363"/>
      <c r="S85" s="363"/>
      <c r="T85" s="363"/>
      <c r="U85" s="363"/>
      <c r="V85" s="363"/>
      <c r="W85" s="363"/>
      <c r="X85" s="363"/>
      <c r="Y85" s="363"/>
      <c r="Z85" s="363"/>
      <c r="AA85" s="363"/>
      <c r="AB85" s="363"/>
      <c r="AC85" s="363"/>
      <c r="AD85" s="363"/>
      <c r="AE85" s="363"/>
      <c r="AF85" s="363"/>
      <c r="AG85" s="363"/>
      <c r="AH85" s="363"/>
      <c r="AI85" s="363"/>
      <c r="AJ85" s="363"/>
      <c r="AK85" s="363"/>
      <c r="AL85" s="363"/>
      <c r="AM85" s="363"/>
      <c r="AN85" s="363"/>
      <c r="AO85" s="363"/>
    </row>
    <row r="86" spans="1:41" ht="12" hidden="1">
      <c r="A86" s="363"/>
      <c r="B86" s="366" t="s">
        <v>361</v>
      </c>
      <c r="C86" s="366"/>
      <c r="D86" s="366"/>
      <c r="E86" s="363"/>
      <c r="F86" s="363"/>
      <c r="G86" s="363"/>
      <c r="H86" s="363"/>
      <c r="I86" s="363"/>
      <c r="J86" s="363"/>
      <c r="K86" s="363"/>
      <c r="L86" s="363"/>
      <c r="M86" s="363"/>
      <c r="N86" s="363"/>
      <c r="O86" s="363"/>
      <c r="P86" s="363"/>
      <c r="Q86" s="363"/>
      <c r="R86" s="363"/>
      <c r="S86" s="363"/>
      <c r="T86" s="363"/>
      <c r="U86" s="363"/>
      <c r="V86" s="363"/>
      <c r="W86" s="363"/>
      <c r="X86" s="363"/>
      <c r="Y86" s="363"/>
      <c r="Z86" s="363"/>
      <c r="AA86" s="363"/>
      <c r="AB86" s="363"/>
      <c r="AC86" s="363"/>
      <c r="AD86" s="363"/>
      <c r="AE86" s="363"/>
      <c r="AF86" s="363"/>
      <c r="AG86" s="363"/>
      <c r="AH86" s="363"/>
      <c r="AI86" s="363"/>
      <c r="AJ86" s="363"/>
      <c r="AK86" s="363"/>
      <c r="AL86" s="363"/>
      <c r="AM86" s="363"/>
      <c r="AN86" s="363"/>
      <c r="AO86" s="363"/>
    </row>
    <row r="87" spans="1:41" ht="12" hidden="1">
      <c r="A87" s="363"/>
      <c r="B87" s="366" t="s">
        <v>362</v>
      </c>
      <c r="C87" s="366"/>
      <c r="D87" s="366"/>
      <c r="E87" s="363"/>
      <c r="F87" s="363"/>
      <c r="G87" s="363"/>
      <c r="H87" s="363"/>
      <c r="I87" s="363"/>
      <c r="J87" s="363"/>
      <c r="K87" s="363"/>
      <c r="L87" s="363"/>
      <c r="M87" s="363"/>
      <c r="N87" s="363"/>
      <c r="O87" s="363"/>
      <c r="P87" s="363"/>
      <c r="Q87" s="363"/>
      <c r="R87" s="363"/>
      <c r="S87" s="363"/>
      <c r="T87" s="363"/>
      <c r="U87" s="363"/>
      <c r="V87" s="363"/>
      <c r="W87" s="363"/>
      <c r="X87" s="363"/>
      <c r="Y87" s="363"/>
      <c r="Z87" s="363"/>
      <c r="AA87" s="363"/>
      <c r="AB87" s="363"/>
      <c r="AC87" s="363"/>
      <c r="AD87" s="363"/>
      <c r="AE87" s="363"/>
      <c r="AF87" s="363"/>
      <c r="AG87" s="363"/>
      <c r="AH87" s="363"/>
      <c r="AI87" s="363"/>
      <c r="AJ87" s="363"/>
      <c r="AK87" s="363"/>
      <c r="AL87" s="363"/>
      <c r="AM87" s="363"/>
      <c r="AN87" s="363"/>
      <c r="AO87" s="363"/>
    </row>
    <row r="88" spans="1:41" ht="12" hidden="1">
      <c r="A88" s="363"/>
      <c r="B88" s="366" t="s">
        <v>363</v>
      </c>
      <c r="C88" s="366"/>
      <c r="D88" s="366"/>
      <c r="E88" s="363"/>
      <c r="F88" s="363"/>
      <c r="G88" s="363"/>
      <c r="H88" s="363"/>
      <c r="I88" s="363"/>
      <c r="J88" s="363"/>
      <c r="K88" s="363"/>
      <c r="L88" s="363"/>
      <c r="M88" s="363"/>
      <c r="N88" s="363"/>
      <c r="O88" s="363"/>
      <c r="P88" s="363"/>
      <c r="Q88" s="363"/>
      <c r="R88" s="363"/>
      <c r="S88" s="363"/>
      <c r="T88" s="363"/>
      <c r="U88" s="363"/>
      <c r="V88" s="363"/>
      <c r="W88" s="363"/>
      <c r="X88" s="363"/>
      <c r="Y88" s="363"/>
      <c r="Z88" s="363"/>
      <c r="AA88" s="363"/>
      <c r="AB88" s="363"/>
      <c r="AC88" s="363"/>
      <c r="AD88" s="363"/>
      <c r="AE88" s="363"/>
      <c r="AF88" s="363"/>
      <c r="AG88" s="363"/>
      <c r="AH88" s="363"/>
      <c r="AI88" s="363"/>
      <c r="AJ88" s="363"/>
      <c r="AK88" s="363"/>
      <c r="AL88" s="363"/>
      <c r="AM88" s="363"/>
      <c r="AN88" s="363"/>
      <c r="AO88" s="363"/>
    </row>
    <row r="89" spans="1:41" ht="12" hidden="1">
      <c r="A89" s="363"/>
      <c r="B89" s="366" t="s">
        <v>364</v>
      </c>
      <c r="C89" s="366"/>
      <c r="D89" s="366"/>
      <c r="E89" s="363"/>
      <c r="F89" s="363"/>
      <c r="G89" s="363"/>
      <c r="H89" s="363"/>
      <c r="I89" s="363"/>
      <c r="J89" s="363"/>
      <c r="K89" s="363"/>
      <c r="L89" s="363"/>
      <c r="M89" s="363"/>
      <c r="N89" s="363"/>
      <c r="O89" s="363"/>
      <c r="P89" s="363"/>
      <c r="Q89" s="363"/>
      <c r="R89" s="363"/>
      <c r="S89" s="363"/>
      <c r="T89" s="363"/>
      <c r="U89" s="363"/>
      <c r="V89" s="363"/>
      <c r="W89" s="363"/>
      <c r="X89" s="363"/>
      <c r="Y89" s="363"/>
      <c r="Z89" s="363"/>
      <c r="AA89" s="363"/>
      <c r="AB89" s="363"/>
      <c r="AC89" s="363"/>
      <c r="AD89" s="363"/>
      <c r="AE89" s="363"/>
      <c r="AF89" s="363"/>
      <c r="AG89" s="363"/>
      <c r="AH89" s="363"/>
      <c r="AI89" s="363"/>
      <c r="AJ89" s="363"/>
      <c r="AK89" s="363"/>
      <c r="AL89" s="363"/>
      <c r="AM89" s="363"/>
      <c r="AN89" s="363"/>
      <c r="AO89" s="363"/>
    </row>
    <row r="90" spans="1:41" ht="12" hidden="1">
      <c r="A90" s="363"/>
      <c r="B90" s="366" t="s">
        <v>365</v>
      </c>
      <c r="C90" s="366"/>
      <c r="D90" s="366"/>
      <c r="E90" s="363"/>
      <c r="F90" s="363"/>
      <c r="G90" s="363"/>
      <c r="H90" s="363"/>
      <c r="I90" s="363"/>
      <c r="J90" s="363"/>
      <c r="K90" s="363"/>
      <c r="L90" s="363"/>
      <c r="M90" s="363"/>
      <c r="N90" s="363"/>
      <c r="O90" s="363"/>
      <c r="P90" s="363"/>
      <c r="Q90" s="363"/>
      <c r="R90" s="363"/>
      <c r="S90" s="363"/>
      <c r="T90" s="363"/>
      <c r="U90" s="363"/>
      <c r="V90" s="363"/>
      <c r="W90" s="363"/>
      <c r="X90" s="363"/>
      <c r="Y90" s="363"/>
      <c r="Z90" s="363"/>
      <c r="AA90" s="363"/>
      <c r="AB90" s="363"/>
      <c r="AC90" s="363"/>
      <c r="AD90" s="363"/>
      <c r="AE90" s="363"/>
      <c r="AF90" s="363"/>
      <c r="AG90" s="363"/>
      <c r="AH90" s="363"/>
      <c r="AI90" s="363"/>
      <c r="AJ90" s="363"/>
      <c r="AK90" s="363"/>
      <c r="AL90" s="363"/>
      <c r="AM90" s="363"/>
      <c r="AN90" s="363"/>
      <c r="AO90" s="363"/>
    </row>
    <row r="91" spans="1:41" ht="12" hidden="1">
      <c r="A91" s="363"/>
      <c r="B91" s="366" t="s">
        <v>366</v>
      </c>
      <c r="C91" s="366"/>
      <c r="D91" s="366"/>
      <c r="E91" s="363"/>
      <c r="F91" s="363"/>
      <c r="G91" s="363"/>
      <c r="H91" s="363"/>
      <c r="I91" s="363"/>
      <c r="J91" s="363"/>
      <c r="K91" s="363"/>
      <c r="L91" s="363"/>
      <c r="M91" s="363"/>
      <c r="N91" s="363"/>
      <c r="O91" s="363"/>
      <c r="P91" s="363"/>
      <c r="Q91" s="363"/>
      <c r="R91" s="363"/>
      <c r="S91" s="363"/>
      <c r="T91" s="363"/>
      <c r="U91" s="363"/>
      <c r="V91" s="363"/>
      <c r="W91" s="363"/>
      <c r="X91" s="363"/>
      <c r="Y91" s="363"/>
      <c r="Z91" s="363"/>
      <c r="AA91" s="363"/>
      <c r="AB91" s="363"/>
      <c r="AC91" s="363"/>
      <c r="AD91" s="363"/>
      <c r="AE91" s="363"/>
      <c r="AF91" s="363"/>
      <c r="AG91" s="363"/>
      <c r="AH91" s="363"/>
      <c r="AI91" s="363"/>
      <c r="AJ91" s="363"/>
      <c r="AK91" s="363"/>
      <c r="AL91" s="363"/>
      <c r="AM91" s="363"/>
      <c r="AN91" s="363"/>
      <c r="AO91" s="363"/>
    </row>
    <row r="92" spans="1:41" ht="12" hidden="1">
      <c r="A92" s="363"/>
      <c r="B92" s="366" t="s">
        <v>367</v>
      </c>
      <c r="C92" s="366"/>
      <c r="D92" s="366"/>
      <c r="E92" s="363"/>
      <c r="F92" s="363"/>
      <c r="G92" s="363"/>
      <c r="H92" s="363"/>
      <c r="I92" s="363"/>
      <c r="J92" s="363"/>
      <c r="K92" s="363"/>
      <c r="L92" s="363"/>
      <c r="M92" s="363"/>
      <c r="N92" s="363"/>
      <c r="O92" s="363"/>
      <c r="P92" s="363"/>
      <c r="Q92" s="363"/>
      <c r="R92" s="363"/>
      <c r="S92" s="363"/>
      <c r="T92" s="363"/>
      <c r="U92" s="363"/>
      <c r="V92" s="363"/>
      <c r="W92" s="363"/>
      <c r="X92" s="363"/>
      <c r="Y92" s="363"/>
      <c r="Z92" s="363"/>
      <c r="AA92" s="363"/>
      <c r="AB92" s="363"/>
      <c r="AC92" s="363"/>
      <c r="AD92" s="363"/>
      <c r="AE92" s="363"/>
      <c r="AF92" s="363"/>
      <c r="AG92" s="363"/>
      <c r="AH92" s="363"/>
      <c r="AI92" s="363"/>
      <c r="AJ92" s="363"/>
      <c r="AK92" s="363"/>
      <c r="AL92" s="363"/>
      <c r="AM92" s="363"/>
      <c r="AN92" s="363"/>
      <c r="AO92" s="363"/>
    </row>
    <row r="93" spans="1:41" ht="12" hidden="1">
      <c r="A93" s="363"/>
      <c r="B93" s="366" t="s">
        <v>368</v>
      </c>
      <c r="C93" s="366"/>
      <c r="D93" s="366"/>
      <c r="E93" s="363"/>
      <c r="F93" s="363"/>
      <c r="G93" s="363"/>
      <c r="H93" s="363"/>
      <c r="I93" s="363"/>
      <c r="J93" s="363"/>
      <c r="K93" s="363"/>
      <c r="L93" s="363"/>
      <c r="M93" s="363"/>
      <c r="N93" s="363"/>
      <c r="O93" s="363"/>
      <c r="P93" s="363"/>
      <c r="Q93" s="363"/>
      <c r="R93" s="363"/>
      <c r="S93" s="363"/>
      <c r="T93" s="363"/>
      <c r="U93" s="363"/>
      <c r="V93" s="363"/>
      <c r="W93" s="363"/>
      <c r="X93" s="363"/>
      <c r="Y93" s="363"/>
      <c r="Z93" s="363"/>
      <c r="AA93" s="363"/>
      <c r="AB93" s="363"/>
      <c r="AC93" s="363"/>
      <c r="AD93" s="363"/>
      <c r="AE93" s="363"/>
      <c r="AF93" s="363"/>
      <c r="AG93" s="363"/>
      <c r="AH93" s="363"/>
      <c r="AI93" s="363"/>
      <c r="AJ93" s="363"/>
      <c r="AK93" s="363"/>
      <c r="AL93" s="363"/>
      <c r="AM93" s="363"/>
      <c r="AN93" s="363"/>
      <c r="AO93" s="363"/>
    </row>
    <row r="94" spans="1:41" ht="12" hidden="1">
      <c r="A94" s="363"/>
      <c r="B94" s="366" t="s">
        <v>369</v>
      </c>
      <c r="C94" s="366"/>
      <c r="D94" s="366"/>
      <c r="E94" s="363"/>
      <c r="F94" s="363"/>
      <c r="G94" s="363"/>
      <c r="H94" s="363"/>
      <c r="I94" s="363"/>
      <c r="J94" s="363"/>
      <c r="K94" s="363"/>
      <c r="L94" s="363"/>
      <c r="M94" s="363"/>
      <c r="N94" s="363"/>
      <c r="O94" s="363"/>
      <c r="P94" s="363"/>
      <c r="Q94" s="363"/>
      <c r="R94" s="363"/>
      <c r="S94" s="363"/>
      <c r="T94" s="363"/>
      <c r="U94" s="363"/>
      <c r="V94" s="363"/>
      <c r="W94" s="363"/>
      <c r="X94" s="363"/>
      <c r="Y94" s="363"/>
      <c r="Z94" s="363"/>
      <c r="AA94" s="363"/>
      <c r="AB94" s="363"/>
      <c r="AC94" s="363"/>
      <c r="AD94" s="363"/>
      <c r="AE94" s="363"/>
      <c r="AF94" s="363"/>
      <c r="AG94" s="363"/>
      <c r="AH94" s="363"/>
      <c r="AI94" s="363"/>
      <c r="AJ94" s="363"/>
      <c r="AK94" s="363"/>
      <c r="AL94" s="363"/>
      <c r="AM94" s="363"/>
      <c r="AN94" s="363"/>
      <c r="AO94" s="363"/>
    </row>
    <row r="95" spans="1:41" ht="12" hidden="1">
      <c r="A95" s="363"/>
      <c r="B95" s="366" t="s">
        <v>370</v>
      </c>
      <c r="C95" s="366"/>
      <c r="D95" s="366"/>
      <c r="E95" s="363"/>
      <c r="F95" s="363"/>
      <c r="G95" s="363"/>
      <c r="H95" s="363"/>
      <c r="I95" s="363"/>
      <c r="J95" s="363"/>
      <c r="K95" s="363"/>
      <c r="L95" s="363"/>
      <c r="M95" s="363"/>
      <c r="N95" s="363"/>
      <c r="O95" s="363"/>
      <c r="P95" s="363"/>
      <c r="Q95" s="363"/>
      <c r="R95" s="363"/>
      <c r="S95" s="363"/>
      <c r="T95" s="363"/>
      <c r="U95" s="363"/>
      <c r="V95" s="363"/>
      <c r="W95" s="363"/>
      <c r="X95" s="363"/>
      <c r="Y95" s="363"/>
      <c r="Z95" s="363"/>
      <c r="AA95" s="363"/>
      <c r="AB95" s="363"/>
      <c r="AC95" s="363"/>
      <c r="AD95" s="363"/>
      <c r="AE95" s="363"/>
      <c r="AF95" s="363"/>
      <c r="AG95" s="363"/>
      <c r="AH95" s="363"/>
      <c r="AI95" s="363"/>
      <c r="AJ95" s="363"/>
      <c r="AK95" s="363"/>
      <c r="AL95" s="363"/>
      <c r="AM95" s="363"/>
      <c r="AN95" s="363"/>
      <c r="AO95" s="363"/>
    </row>
    <row r="96" spans="1:41" ht="12" hidden="1">
      <c r="A96" s="363"/>
      <c r="B96" s="366" t="s">
        <v>371</v>
      </c>
      <c r="C96" s="366"/>
      <c r="D96" s="366"/>
      <c r="E96" s="363"/>
      <c r="F96" s="363"/>
      <c r="G96" s="363"/>
      <c r="H96" s="363"/>
      <c r="I96" s="363"/>
      <c r="J96" s="363"/>
      <c r="K96" s="363"/>
      <c r="L96" s="363"/>
      <c r="M96" s="363"/>
      <c r="N96" s="363"/>
      <c r="O96" s="363"/>
      <c r="P96" s="363"/>
      <c r="Q96" s="363"/>
      <c r="R96" s="363"/>
      <c r="S96" s="363"/>
      <c r="T96" s="363"/>
      <c r="U96" s="363"/>
      <c r="V96" s="363"/>
      <c r="W96" s="363"/>
      <c r="X96" s="363"/>
      <c r="Y96" s="363"/>
      <c r="Z96" s="363"/>
      <c r="AA96" s="363"/>
      <c r="AB96" s="363"/>
      <c r="AC96" s="363"/>
      <c r="AD96" s="363"/>
      <c r="AE96" s="363"/>
      <c r="AF96" s="363"/>
      <c r="AG96" s="363"/>
      <c r="AH96" s="363"/>
      <c r="AI96" s="363"/>
      <c r="AJ96" s="363"/>
      <c r="AK96" s="363"/>
      <c r="AL96" s="363"/>
      <c r="AM96" s="363"/>
      <c r="AN96" s="363"/>
      <c r="AO96" s="363"/>
    </row>
    <row r="97" spans="1:41" ht="12" hidden="1">
      <c r="A97" s="363"/>
      <c r="B97" s="366" t="s">
        <v>372</v>
      </c>
      <c r="C97" s="366"/>
      <c r="D97" s="366"/>
      <c r="E97" s="363"/>
      <c r="F97" s="363"/>
      <c r="G97" s="363"/>
      <c r="H97" s="363"/>
      <c r="I97" s="363"/>
      <c r="J97" s="363"/>
      <c r="K97" s="363"/>
      <c r="L97" s="363"/>
      <c r="M97" s="363"/>
      <c r="N97" s="363"/>
      <c r="O97" s="363"/>
      <c r="P97" s="363"/>
      <c r="Q97" s="363"/>
      <c r="R97" s="363"/>
      <c r="S97" s="363"/>
      <c r="T97" s="363"/>
      <c r="U97" s="363"/>
      <c r="V97" s="363"/>
      <c r="W97" s="363"/>
      <c r="X97" s="363"/>
      <c r="Y97" s="363"/>
      <c r="Z97" s="363"/>
      <c r="AA97" s="363"/>
      <c r="AB97" s="363"/>
      <c r="AC97" s="363"/>
      <c r="AD97" s="363"/>
      <c r="AE97" s="363"/>
      <c r="AF97" s="363"/>
      <c r="AG97" s="363"/>
      <c r="AH97" s="363"/>
      <c r="AI97" s="363"/>
      <c r="AJ97" s="363"/>
      <c r="AK97" s="363"/>
      <c r="AL97" s="363"/>
      <c r="AM97" s="363"/>
      <c r="AN97" s="363"/>
      <c r="AO97" s="363"/>
    </row>
    <row r="98" spans="1:41" ht="12" hidden="1">
      <c r="A98" s="363"/>
      <c r="B98" s="366" t="s">
        <v>373</v>
      </c>
      <c r="C98" s="366"/>
      <c r="D98" s="366"/>
      <c r="E98" s="363"/>
      <c r="F98" s="363"/>
      <c r="G98" s="363"/>
      <c r="H98" s="363"/>
      <c r="I98" s="363"/>
      <c r="J98" s="363"/>
      <c r="K98" s="363"/>
      <c r="L98" s="363"/>
      <c r="M98" s="363"/>
      <c r="N98" s="363"/>
      <c r="O98" s="363"/>
      <c r="P98" s="363"/>
      <c r="Q98" s="363"/>
      <c r="R98" s="363"/>
      <c r="S98" s="363"/>
      <c r="T98" s="363"/>
      <c r="U98" s="363"/>
      <c r="V98" s="363"/>
      <c r="W98" s="363"/>
      <c r="X98" s="363"/>
      <c r="Y98" s="363"/>
      <c r="Z98" s="363"/>
      <c r="AA98" s="363"/>
      <c r="AB98" s="363"/>
      <c r="AC98" s="363"/>
      <c r="AD98" s="363"/>
      <c r="AE98" s="363"/>
      <c r="AF98" s="363"/>
      <c r="AG98" s="363"/>
      <c r="AH98" s="363"/>
      <c r="AI98" s="363"/>
      <c r="AJ98" s="363"/>
      <c r="AK98" s="363"/>
      <c r="AL98" s="363"/>
      <c r="AM98" s="363"/>
      <c r="AN98" s="363"/>
      <c r="AO98" s="363"/>
    </row>
    <row r="99" spans="1:41" ht="12" hidden="1">
      <c r="A99" s="363"/>
      <c r="B99" s="366" t="s">
        <v>374</v>
      </c>
      <c r="C99" s="366"/>
      <c r="D99" s="366"/>
      <c r="E99" s="363"/>
      <c r="F99" s="363"/>
      <c r="G99" s="363"/>
      <c r="H99" s="363"/>
      <c r="I99" s="363"/>
      <c r="J99" s="363"/>
      <c r="K99" s="363"/>
      <c r="L99" s="363"/>
      <c r="M99" s="363"/>
      <c r="N99" s="363"/>
      <c r="O99" s="363"/>
      <c r="P99" s="363"/>
      <c r="Q99" s="363"/>
      <c r="R99" s="363"/>
      <c r="S99" s="363"/>
      <c r="T99" s="363"/>
      <c r="U99" s="363"/>
      <c r="V99" s="363"/>
      <c r="W99" s="363"/>
      <c r="X99" s="363"/>
      <c r="Y99" s="363"/>
      <c r="Z99" s="363"/>
      <c r="AA99" s="363"/>
      <c r="AB99" s="363"/>
      <c r="AC99" s="363"/>
      <c r="AD99" s="363"/>
      <c r="AE99" s="363"/>
      <c r="AF99" s="363"/>
      <c r="AG99" s="363"/>
      <c r="AH99" s="363"/>
      <c r="AI99" s="363"/>
      <c r="AJ99" s="363"/>
      <c r="AK99" s="363"/>
      <c r="AL99" s="363"/>
      <c r="AM99" s="363"/>
      <c r="AN99" s="363"/>
      <c r="AO99" s="363"/>
    </row>
    <row r="100" spans="1:41" ht="12" hidden="1">
      <c r="A100" s="363"/>
      <c r="B100" s="366" t="s">
        <v>375</v>
      </c>
      <c r="C100" s="366"/>
      <c r="D100" s="366"/>
      <c r="E100" s="363"/>
      <c r="F100" s="363"/>
      <c r="G100" s="363"/>
      <c r="H100" s="363"/>
      <c r="I100" s="363"/>
      <c r="J100" s="363"/>
      <c r="K100" s="363"/>
      <c r="L100" s="363"/>
      <c r="M100" s="363"/>
      <c r="N100" s="363"/>
      <c r="O100" s="363"/>
      <c r="P100" s="363"/>
      <c r="Q100" s="363"/>
      <c r="R100" s="363"/>
      <c r="S100" s="363"/>
      <c r="T100" s="363"/>
      <c r="U100" s="363"/>
      <c r="V100" s="363"/>
      <c r="W100" s="363"/>
      <c r="X100" s="363"/>
      <c r="Y100" s="363"/>
      <c r="Z100" s="363"/>
      <c r="AA100" s="363"/>
      <c r="AB100" s="363"/>
      <c r="AC100" s="363"/>
      <c r="AD100" s="363"/>
      <c r="AE100" s="363"/>
      <c r="AF100" s="363"/>
      <c r="AG100" s="363"/>
      <c r="AH100" s="363"/>
      <c r="AI100" s="363"/>
      <c r="AJ100" s="363"/>
      <c r="AK100" s="363"/>
      <c r="AL100" s="363"/>
      <c r="AM100" s="363"/>
      <c r="AN100" s="363"/>
      <c r="AO100" s="363"/>
    </row>
    <row r="101" spans="1:41" ht="12" hidden="1">
      <c r="A101" s="363"/>
      <c r="B101" s="366" t="s">
        <v>376</v>
      </c>
      <c r="C101" s="366"/>
      <c r="D101" s="366"/>
      <c r="E101" s="363"/>
      <c r="F101" s="363"/>
      <c r="G101" s="363"/>
      <c r="H101" s="363"/>
      <c r="I101" s="363"/>
      <c r="J101" s="363"/>
      <c r="K101" s="363"/>
      <c r="L101" s="363"/>
      <c r="M101" s="363"/>
      <c r="N101" s="363"/>
      <c r="O101" s="363"/>
      <c r="P101" s="363"/>
      <c r="Q101" s="363"/>
      <c r="R101" s="363"/>
      <c r="S101" s="363"/>
      <c r="T101" s="363"/>
      <c r="U101" s="363"/>
      <c r="V101" s="363"/>
      <c r="W101" s="363"/>
      <c r="X101" s="363"/>
      <c r="Y101" s="363"/>
      <c r="Z101" s="363"/>
      <c r="AA101" s="363"/>
      <c r="AB101" s="363"/>
      <c r="AC101" s="363"/>
      <c r="AD101" s="363"/>
      <c r="AE101" s="363"/>
      <c r="AF101" s="363"/>
      <c r="AG101" s="363"/>
      <c r="AH101" s="363"/>
      <c r="AI101" s="363"/>
      <c r="AJ101" s="363"/>
      <c r="AK101" s="363"/>
      <c r="AL101" s="363"/>
      <c r="AM101" s="363"/>
      <c r="AN101" s="363"/>
      <c r="AO101" s="363"/>
    </row>
    <row r="102" spans="1:41" ht="12" hidden="1">
      <c r="A102" s="363"/>
      <c r="B102" s="366" t="s">
        <v>377</v>
      </c>
      <c r="C102" s="366"/>
      <c r="D102" s="366"/>
      <c r="E102" s="363"/>
      <c r="F102" s="363"/>
      <c r="G102" s="363"/>
      <c r="H102" s="363"/>
      <c r="I102" s="363"/>
      <c r="J102" s="363"/>
      <c r="K102" s="363"/>
      <c r="L102" s="363"/>
      <c r="M102" s="363"/>
      <c r="N102" s="363"/>
      <c r="O102" s="363"/>
      <c r="P102" s="363"/>
      <c r="Q102" s="363"/>
      <c r="R102" s="363"/>
      <c r="S102" s="363"/>
      <c r="T102" s="363"/>
      <c r="U102" s="363"/>
      <c r="V102" s="363"/>
      <c r="W102" s="363"/>
      <c r="X102" s="363"/>
      <c r="Y102" s="363"/>
      <c r="Z102" s="363"/>
      <c r="AA102" s="363"/>
      <c r="AB102" s="363"/>
      <c r="AC102" s="363"/>
      <c r="AD102" s="363"/>
      <c r="AE102" s="363"/>
      <c r="AF102" s="363"/>
      <c r="AG102" s="363"/>
      <c r="AH102" s="363"/>
      <c r="AI102" s="363"/>
      <c r="AJ102" s="363"/>
      <c r="AK102" s="363"/>
      <c r="AL102" s="363"/>
      <c r="AM102" s="363"/>
      <c r="AN102" s="363"/>
      <c r="AO102" s="363"/>
    </row>
    <row r="103" spans="1:41" ht="12" hidden="1">
      <c r="A103" s="363"/>
      <c r="B103" s="366" t="s">
        <v>378</v>
      </c>
      <c r="C103" s="366"/>
      <c r="D103" s="366"/>
      <c r="E103" s="363"/>
      <c r="F103" s="363"/>
      <c r="G103" s="363"/>
      <c r="H103" s="363"/>
      <c r="I103" s="363"/>
      <c r="J103" s="363"/>
      <c r="K103" s="363"/>
      <c r="L103" s="363"/>
      <c r="M103" s="363"/>
      <c r="N103" s="363"/>
      <c r="O103" s="363"/>
      <c r="P103" s="363"/>
      <c r="Q103" s="363"/>
      <c r="R103" s="363"/>
      <c r="S103" s="363"/>
      <c r="T103" s="363"/>
      <c r="U103" s="363"/>
      <c r="V103" s="363"/>
      <c r="W103" s="363"/>
      <c r="X103" s="363"/>
      <c r="Y103" s="363"/>
      <c r="Z103" s="363"/>
      <c r="AA103" s="363"/>
      <c r="AB103" s="363"/>
      <c r="AC103" s="363"/>
      <c r="AD103" s="363"/>
      <c r="AE103" s="363"/>
      <c r="AF103" s="363"/>
      <c r="AG103" s="363"/>
      <c r="AH103" s="363"/>
      <c r="AI103" s="363"/>
      <c r="AJ103" s="363"/>
      <c r="AK103" s="363"/>
      <c r="AL103" s="363"/>
      <c r="AM103" s="363"/>
      <c r="AN103" s="363"/>
      <c r="AO103" s="363"/>
    </row>
    <row r="104" spans="1:41" ht="12" hidden="1">
      <c r="A104" s="363"/>
      <c r="B104" s="366" t="s">
        <v>379</v>
      </c>
      <c r="C104" s="366"/>
      <c r="D104" s="366"/>
      <c r="E104" s="363"/>
      <c r="F104" s="363"/>
      <c r="G104" s="363"/>
      <c r="H104" s="363"/>
      <c r="I104" s="363"/>
      <c r="J104" s="363"/>
      <c r="K104" s="363"/>
      <c r="L104" s="363"/>
      <c r="M104" s="363"/>
      <c r="N104" s="363"/>
      <c r="O104" s="363"/>
      <c r="P104" s="363"/>
      <c r="Q104" s="363"/>
      <c r="R104" s="363"/>
      <c r="S104" s="363"/>
      <c r="T104" s="363"/>
      <c r="U104" s="363"/>
      <c r="V104" s="363"/>
      <c r="W104" s="363"/>
      <c r="X104" s="363"/>
      <c r="Y104" s="363"/>
      <c r="Z104" s="363"/>
      <c r="AA104" s="363"/>
      <c r="AB104" s="363"/>
      <c r="AC104" s="363"/>
      <c r="AD104" s="363"/>
      <c r="AE104" s="363"/>
      <c r="AF104" s="363"/>
      <c r="AG104" s="363"/>
      <c r="AH104" s="363"/>
      <c r="AI104" s="363"/>
      <c r="AJ104" s="363"/>
      <c r="AK104" s="363"/>
      <c r="AL104" s="363"/>
      <c r="AM104" s="363"/>
      <c r="AN104" s="363"/>
      <c r="AO104" s="363"/>
    </row>
    <row r="105" spans="1:41" ht="12" hidden="1">
      <c r="A105" s="363"/>
      <c r="B105" s="366" t="s">
        <v>380</v>
      </c>
      <c r="C105" s="366"/>
      <c r="D105" s="366"/>
      <c r="E105" s="363"/>
      <c r="F105" s="363"/>
      <c r="G105" s="363"/>
      <c r="H105" s="363"/>
      <c r="I105" s="363"/>
      <c r="J105" s="363"/>
      <c r="K105" s="363"/>
      <c r="L105" s="363"/>
      <c r="M105" s="363"/>
      <c r="N105" s="363"/>
      <c r="O105" s="363"/>
      <c r="P105" s="363"/>
      <c r="Q105" s="363"/>
      <c r="R105" s="363"/>
      <c r="S105" s="363"/>
      <c r="T105" s="363"/>
      <c r="U105" s="363"/>
      <c r="V105" s="363"/>
      <c r="W105" s="363"/>
      <c r="X105" s="363"/>
      <c r="Y105" s="363"/>
      <c r="Z105" s="363"/>
      <c r="AA105" s="363"/>
      <c r="AB105" s="363"/>
      <c r="AC105" s="363"/>
      <c r="AD105" s="363"/>
      <c r="AE105" s="363"/>
      <c r="AF105" s="363"/>
      <c r="AG105" s="363"/>
      <c r="AH105" s="363"/>
      <c r="AI105" s="363"/>
      <c r="AJ105" s="363"/>
      <c r="AK105" s="363"/>
      <c r="AL105" s="363"/>
      <c r="AM105" s="363"/>
      <c r="AN105" s="363"/>
      <c r="AO105" s="363"/>
    </row>
    <row r="106" spans="1:41" ht="12" hidden="1">
      <c r="A106" s="363"/>
      <c r="B106" s="366" t="s">
        <v>381</v>
      </c>
      <c r="C106" s="366"/>
      <c r="D106" s="366"/>
      <c r="E106" s="363"/>
      <c r="F106" s="363"/>
      <c r="G106" s="363"/>
      <c r="H106" s="363"/>
      <c r="I106" s="363"/>
      <c r="J106" s="363"/>
      <c r="K106" s="363"/>
      <c r="L106" s="363"/>
      <c r="M106" s="363"/>
      <c r="N106" s="363"/>
      <c r="O106" s="363"/>
      <c r="P106" s="363"/>
      <c r="Q106" s="363"/>
      <c r="R106" s="363"/>
      <c r="S106" s="363"/>
      <c r="T106" s="363"/>
      <c r="U106" s="363"/>
      <c r="V106" s="363"/>
      <c r="W106" s="363"/>
      <c r="X106" s="363"/>
      <c r="Y106" s="363"/>
      <c r="Z106" s="363"/>
      <c r="AA106" s="363"/>
      <c r="AB106" s="363"/>
      <c r="AC106" s="363"/>
      <c r="AD106" s="363"/>
      <c r="AE106" s="363"/>
      <c r="AF106" s="363"/>
      <c r="AG106" s="363"/>
      <c r="AH106" s="363"/>
      <c r="AI106" s="363"/>
      <c r="AJ106" s="363"/>
      <c r="AK106" s="363"/>
      <c r="AL106" s="363"/>
      <c r="AM106" s="363"/>
      <c r="AN106" s="363"/>
      <c r="AO106" s="363"/>
    </row>
    <row r="107" spans="1:41" ht="12" hidden="1">
      <c r="A107" s="363"/>
      <c r="B107" s="366" t="s">
        <v>382</v>
      </c>
      <c r="C107" s="366"/>
      <c r="D107" s="366"/>
      <c r="E107" s="363"/>
      <c r="F107" s="363"/>
      <c r="G107" s="363"/>
      <c r="H107" s="363"/>
      <c r="I107" s="363"/>
      <c r="J107" s="363"/>
      <c r="K107" s="363"/>
      <c r="L107" s="363"/>
      <c r="M107" s="363"/>
      <c r="N107" s="363"/>
      <c r="O107" s="363"/>
      <c r="P107" s="363"/>
      <c r="Q107" s="363"/>
      <c r="R107" s="363"/>
      <c r="S107" s="363"/>
      <c r="T107" s="363"/>
      <c r="U107" s="363"/>
      <c r="V107" s="363"/>
      <c r="W107" s="363"/>
      <c r="X107" s="363"/>
      <c r="Y107" s="363"/>
      <c r="Z107" s="363"/>
      <c r="AA107" s="363"/>
      <c r="AB107" s="363"/>
      <c r="AC107" s="363"/>
      <c r="AD107" s="363"/>
      <c r="AE107" s="363"/>
      <c r="AF107" s="363"/>
      <c r="AG107" s="363"/>
      <c r="AH107" s="363"/>
      <c r="AI107" s="363"/>
      <c r="AJ107" s="363"/>
      <c r="AK107" s="363"/>
      <c r="AL107" s="363"/>
      <c r="AM107" s="363"/>
      <c r="AN107" s="363"/>
      <c r="AO107" s="363"/>
    </row>
    <row r="108" spans="1:41" ht="12" hidden="1">
      <c r="A108" s="363"/>
      <c r="B108" s="366" t="s">
        <v>383</v>
      </c>
      <c r="C108" s="366"/>
      <c r="D108" s="366"/>
      <c r="E108" s="363"/>
      <c r="F108" s="363"/>
      <c r="G108" s="363"/>
      <c r="H108" s="363"/>
      <c r="I108" s="363"/>
      <c r="J108" s="363"/>
      <c r="K108" s="363"/>
      <c r="L108" s="363"/>
      <c r="M108" s="363"/>
      <c r="N108" s="363"/>
      <c r="O108" s="363"/>
      <c r="P108" s="363"/>
      <c r="Q108" s="363"/>
      <c r="R108" s="363"/>
      <c r="S108" s="363"/>
      <c r="T108" s="363"/>
      <c r="U108" s="363"/>
      <c r="V108" s="363"/>
      <c r="W108" s="363"/>
      <c r="X108" s="363"/>
      <c r="Y108" s="363"/>
      <c r="Z108" s="363"/>
      <c r="AA108" s="363"/>
      <c r="AB108" s="363"/>
      <c r="AC108" s="363"/>
      <c r="AD108" s="363"/>
      <c r="AE108" s="363"/>
      <c r="AF108" s="363"/>
      <c r="AG108" s="363"/>
      <c r="AH108" s="363"/>
      <c r="AI108" s="363"/>
      <c r="AJ108" s="363"/>
      <c r="AK108" s="363"/>
      <c r="AL108" s="363"/>
      <c r="AM108" s="363"/>
      <c r="AN108" s="363"/>
      <c r="AO108" s="363"/>
    </row>
    <row r="109" spans="1:41" ht="12" hidden="1">
      <c r="A109" s="363"/>
      <c r="B109" s="366" t="s">
        <v>384</v>
      </c>
      <c r="C109" s="366"/>
      <c r="D109" s="366"/>
      <c r="E109" s="363"/>
      <c r="F109" s="363"/>
      <c r="G109" s="363"/>
      <c r="H109" s="363"/>
      <c r="I109" s="363"/>
      <c r="J109" s="363"/>
      <c r="K109" s="363"/>
      <c r="L109" s="363"/>
      <c r="M109" s="363"/>
      <c r="N109" s="363"/>
      <c r="O109" s="363"/>
      <c r="P109" s="363"/>
      <c r="Q109" s="363"/>
      <c r="R109" s="363"/>
      <c r="S109" s="363"/>
      <c r="T109" s="363"/>
      <c r="U109" s="363"/>
      <c r="V109" s="363"/>
      <c r="W109" s="363"/>
      <c r="X109" s="363"/>
      <c r="Y109" s="363"/>
      <c r="Z109" s="363"/>
      <c r="AA109" s="363"/>
      <c r="AB109" s="363"/>
      <c r="AC109" s="363"/>
      <c r="AD109" s="363"/>
      <c r="AE109" s="363"/>
      <c r="AF109" s="363"/>
      <c r="AG109" s="363"/>
      <c r="AH109" s="363"/>
      <c r="AI109" s="363"/>
      <c r="AJ109" s="363"/>
      <c r="AK109" s="363"/>
      <c r="AL109" s="363"/>
      <c r="AM109" s="363"/>
      <c r="AN109" s="363"/>
      <c r="AO109" s="363"/>
    </row>
    <row r="110" spans="1:41" ht="12" hidden="1">
      <c r="A110" s="363"/>
      <c r="B110" s="366" t="s">
        <v>385</v>
      </c>
      <c r="C110" s="366"/>
      <c r="D110" s="366"/>
      <c r="E110" s="363"/>
      <c r="F110" s="363"/>
      <c r="G110" s="363"/>
      <c r="H110" s="363"/>
      <c r="I110" s="363"/>
      <c r="J110" s="363"/>
      <c r="K110" s="363"/>
      <c r="L110" s="363"/>
      <c r="M110" s="363"/>
      <c r="N110" s="363"/>
      <c r="O110" s="363"/>
      <c r="P110" s="363"/>
      <c r="Q110" s="363"/>
      <c r="R110" s="363"/>
      <c r="S110" s="363"/>
      <c r="T110" s="363"/>
      <c r="U110" s="363"/>
      <c r="V110" s="363"/>
      <c r="W110" s="363"/>
      <c r="X110" s="363"/>
      <c r="Y110" s="363"/>
      <c r="Z110" s="363"/>
      <c r="AA110" s="363"/>
      <c r="AB110" s="363"/>
      <c r="AC110" s="363"/>
      <c r="AD110" s="363"/>
      <c r="AE110" s="363"/>
      <c r="AF110" s="363"/>
      <c r="AG110" s="363"/>
      <c r="AH110" s="363"/>
      <c r="AI110" s="363"/>
      <c r="AJ110" s="363"/>
      <c r="AK110" s="363"/>
      <c r="AL110" s="363"/>
      <c r="AM110" s="363"/>
      <c r="AN110" s="363"/>
      <c r="AO110" s="363"/>
    </row>
    <row r="111" spans="1:41" ht="12" hidden="1">
      <c r="A111" s="363"/>
      <c r="B111" s="366" t="s">
        <v>386</v>
      </c>
      <c r="C111" s="366"/>
      <c r="D111" s="366"/>
      <c r="E111" s="363"/>
      <c r="F111" s="363"/>
      <c r="G111" s="363"/>
      <c r="H111" s="363"/>
      <c r="I111" s="363"/>
      <c r="J111" s="363"/>
      <c r="K111" s="363"/>
      <c r="L111" s="363"/>
      <c r="M111" s="363"/>
      <c r="N111" s="363"/>
      <c r="O111" s="363"/>
      <c r="P111" s="363"/>
      <c r="Q111" s="363"/>
      <c r="R111" s="363"/>
      <c r="S111" s="363"/>
      <c r="T111" s="363"/>
      <c r="U111" s="363"/>
      <c r="V111" s="363"/>
      <c r="W111" s="363"/>
      <c r="X111" s="363"/>
      <c r="Y111" s="363"/>
      <c r="Z111" s="363"/>
      <c r="AA111" s="363"/>
      <c r="AB111" s="363"/>
      <c r="AC111" s="363"/>
      <c r="AD111" s="363"/>
      <c r="AE111" s="363"/>
      <c r="AF111" s="363"/>
      <c r="AG111" s="363"/>
      <c r="AH111" s="363"/>
      <c r="AI111" s="363"/>
      <c r="AJ111" s="363"/>
      <c r="AK111" s="363"/>
      <c r="AL111" s="363"/>
      <c r="AM111" s="363"/>
      <c r="AN111" s="363"/>
      <c r="AO111" s="363"/>
    </row>
    <row r="112" spans="1:41" ht="12" hidden="1">
      <c r="A112" s="363"/>
      <c r="B112" s="366" t="s">
        <v>387</v>
      </c>
      <c r="C112" s="366"/>
      <c r="D112" s="366"/>
      <c r="E112" s="363"/>
      <c r="F112" s="363"/>
      <c r="G112" s="363"/>
      <c r="H112" s="363"/>
      <c r="I112" s="363"/>
      <c r="J112" s="363"/>
      <c r="K112" s="363"/>
      <c r="L112" s="363"/>
      <c r="M112" s="363"/>
      <c r="N112" s="363"/>
      <c r="O112" s="363"/>
      <c r="P112" s="363"/>
      <c r="Q112" s="363"/>
      <c r="R112" s="363"/>
      <c r="S112" s="363"/>
      <c r="T112" s="363"/>
      <c r="U112" s="363"/>
      <c r="V112" s="363"/>
      <c r="W112" s="363"/>
      <c r="X112" s="363"/>
      <c r="Y112" s="363"/>
      <c r="Z112" s="363"/>
      <c r="AA112" s="363"/>
      <c r="AB112" s="363"/>
      <c r="AC112" s="363"/>
      <c r="AD112" s="363"/>
      <c r="AE112" s="363"/>
      <c r="AF112" s="363"/>
      <c r="AG112" s="363"/>
      <c r="AH112" s="363"/>
      <c r="AI112" s="363"/>
      <c r="AJ112" s="363"/>
      <c r="AK112" s="363"/>
      <c r="AL112" s="363"/>
      <c r="AM112" s="363"/>
      <c r="AN112" s="363"/>
      <c r="AO112" s="363"/>
    </row>
    <row r="113" spans="1:41" ht="12" hidden="1">
      <c r="A113" s="363"/>
      <c r="B113" s="366" t="s">
        <v>388</v>
      </c>
      <c r="C113" s="366"/>
      <c r="D113" s="366"/>
      <c r="E113" s="363"/>
      <c r="F113" s="363"/>
      <c r="G113" s="363"/>
      <c r="H113" s="363"/>
      <c r="I113" s="363"/>
      <c r="J113" s="363"/>
      <c r="K113" s="363"/>
      <c r="L113" s="363"/>
      <c r="M113" s="363"/>
      <c r="N113" s="363"/>
      <c r="O113" s="363"/>
      <c r="P113" s="363"/>
      <c r="Q113" s="363"/>
      <c r="R113" s="363"/>
      <c r="S113" s="363"/>
      <c r="T113" s="363"/>
      <c r="U113" s="363"/>
      <c r="V113" s="363"/>
      <c r="W113" s="363"/>
      <c r="X113" s="363"/>
      <c r="Y113" s="363"/>
      <c r="Z113" s="363"/>
      <c r="AA113" s="363"/>
      <c r="AB113" s="363"/>
      <c r="AC113" s="363"/>
      <c r="AD113" s="363"/>
      <c r="AE113" s="363"/>
      <c r="AF113" s="363"/>
      <c r="AG113" s="363"/>
      <c r="AH113" s="363"/>
      <c r="AI113" s="363"/>
      <c r="AJ113" s="363"/>
      <c r="AK113" s="363"/>
      <c r="AL113" s="363"/>
      <c r="AM113" s="363"/>
      <c r="AN113" s="363"/>
      <c r="AO113" s="363"/>
    </row>
    <row r="114" spans="1:41" ht="12" hidden="1">
      <c r="A114" s="363"/>
      <c r="B114" s="366" t="s">
        <v>389</v>
      </c>
      <c r="C114" s="366"/>
      <c r="D114" s="366"/>
      <c r="E114" s="363"/>
      <c r="F114" s="363"/>
      <c r="G114" s="363"/>
      <c r="H114" s="363"/>
      <c r="I114" s="363"/>
      <c r="J114" s="363"/>
      <c r="K114" s="363"/>
      <c r="L114" s="363"/>
      <c r="M114" s="363"/>
      <c r="N114" s="363"/>
      <c r="O114" s="363"/>
      <c r="P114" s="363"/>
      <c r="Q114" s="363"/>
      <c r="R114" s="363"/>
      <c r="S114" s="363"/>
      <c r="T114" s="363"/>
      <c r="U114" s="363"/>
      <c r="V114" s="363"/>
      <c r="W114" s="363"/>
      <c r="X114" s="363"/>
      <c r="Y114" s="363"/>
      <c r="Z114" s="363"/>
      <c r="AA114" s="363"/>
      <c r="AB114" s="363"/>
      <c r="AC114" s="363"/>
      <c r="AD114" s="363"/>
      <c r="AE114" s="363"/>
      <c r="AF114" s="363"/>
      <c r="AG114" s="363"/>
      <c r="AH114" s="363"/>
      <c r="AI114" s="363"/>
      <c r="AJ114" s="363"/>
      <c r="AK114" s="363"/>
      <c r="AL114" s="363"/>
      <c r="AM114" s="363"/>
      <c r="AN114" s="363"/>
      <c r="AO114" s="363"/>
    </row>
    <row r="115" spans="1:41" ht="12" hidden="1">
      <c r="A115" s="363"/>
      <c r="B115" s="366" t="s">
        <v>390</v>
      </c>
      <c r="C115" s="366"/>
      <c r="D115" s="366"/>
      <c r="E115" s="363"/>
      <c r="F115" s="363"/>
      <c r="G115" s="363"/>
      <c r="H115" s="363"/>
      <c r="I115" s="363"/>
      <c r="J115" s="363"/>
      <c r="K115" s="363"/>
      <c r="L115" s="363"/>
      <c r="M115" s="363"/>
      <c r="N115" s="363"/>
      <c r="O115" s="363"/>
      <c r="P115" s="363"/>
      <c r="Q115" s="363"/>
      <c r="R115" s="363"/>
      <c r="S115" s="363"/>
      <c r="T115" s="363"/>
      <c r="U115" s="363"/>
      <c r="V115" s="363"/>
      <c r="W115" s="363"/>
      <c r="X115" s="363"/>
      <c r="Y115" s="363"/>
      <c r="Z115" s="363"/>
      <c r="AA115" s="363"/>
      <c r="AB115" s="363"/>
      <c r="AC115" s="363"/>
      <c r="AD115" s="363"/>
      <c r="AE115" s="363"/>
      <c r="AF115" s="363"/>
      <c r="AG115" s="363"/>
      <c r="AH115" s="363"/>
      <c r="AI115" s="363"/>
      <c r="AJ115" s="363"/>
      <c r="AK115" s="363"/>
      <c r="AL115" s="363"/>
      <c r="AM115" s="363"/>
      <c r="AN115" s="363"/>
      <c r="AO115" s="363"/>
    </row>
    <row r="116" spans="1:41" ht="12" hidden="1">
      <c r="A116" s="363"/>
      <c r="B116" s="366" t="s">
        <v>391</v>
      </c>
      <c r="C116" s="366"/>
      <c r="D116" s="366"/>
      <c r="E116" s="363"/>
      <c r="F116" s="363"/>
      <c r="G116" s="363"/>
      <c r="H116" s="363"/>
      <c r="I116" s="363"/>
      <c r="J116" s="363"/>
      <c r="K116" s="363"/>
      <c r="L116" s="363"/>
      <c r="M116" s="363"/>
      <c r="N116" s="363"/>
      <c r="O116" s="363"/>
      <c r="P116" s="363"/>
      <c r="Q116" s="363"/>
      <c r="R116" s="363"/>
      <c r="S116" s="363"/>
      <c r="T116" s="363"/>
      <c r="U116" s="363"/>
      <c r="V116" s="363"/>
      <c r="W116" s="363"/>
      <c r="X116" s="363"/>
      <c r="Y116" s="363"/>
      <c r="Z116" s="363"/>
      <c r="AA116" s="363"/>
      <c r="AB116" s="363"/>
      <c r="AC116" s="363"/>
      <c r="AD116" s="363"/>
      <c r="AE116" s="363"/>
      <c r="AF116" s="363"/>
      <c r="AG116" s="363"/>
      <c r="AH116" s="363"/>
      <c r="AI116" s="363"/>
      <c r="AJ116" s="363"/>
      <c r="AK116" s="363"/>
      <c r="AL116" s="363"/>
      <c r="AM116" s="363"/>
      <c r="AN116" s="363"/>
      <c r="AO116" s="363"/>
    </row>
    <row r="117" spans="1:41" ht="12" hidden="1">
      <c r="A117" s="363"/>
      <c r="B117" s="366" t="s">
        <v>392</v>
      </c>
      <c r="C117" s="366"/>
      <c r="D117" s="366"/>
      <c r="E117" s="363"/>
      <c r="F117" s="363"/>
      <c r="G117" s="363"/>
      <c r="H117" s="363"/>
      <c r="I117" s="363"/>
      <c r="J117" s="363"/>
      <c r="K117" s="363"/>
      <c r="L117" s="363"/>
      <c r="M117" s="363"/>
      <c r="N117" s="363"/>
      <c r="O117" s="363"/>
      <c r="P117" s="363"/>
      <c r="Q117" s="363"/>
      <c r="R117" s="363"/>
      <c r="S117" s="363"/>
      <c r="T117" s="363"/>
      <c r="U117" s="363"/>
      <c r="V117" s="363"/>
      <c r="W117" s="363"/>
      <c r="X117" s="363"/>
      <c r="Y117" s="363"/>
      <c r="Z117" s="363"/>
      <c r="AA117" s="363"/>
      <c r="AB117" s="363"/>
      <c r="AC117" s="363"/>
      <c r="AD117" s="363"/>
      <c r="AE117" s="363"/>
      <c r="AF117" s="363"/>
      <c r="AG117" s="363"/>
      <c r="AH117" s="363"/>
      <c r="AI117" s="363"/>
      <c r="AJ117" s="363"/>
      <c r="AK117" s="363"/>
      <c r="AL117" s="363"/>
      <c r="AM117" s="363"/>
      <c r="AN117" s="363"/>
      <c r="AO117" s="363"/>
    </row>
    <row r="118" spans="1:41" ht="12" hidden="1">
      <c r="A118" s="363"/>
      <c r="B118" s="366" t="s">
        <v>393</v>
      </c>
      <c r="C118" s="366"/>
      <c r="D118" s="366"/>
      <c r="E118" s="363"/>
      <c r="F118" s="363"/>
      <c r="G118" s="363"/>
      <c r="H118" s="363"/>
      <c r="I118" s="363"/>
      <c r="J118" s="363"/>
      <c r="K118" s="363"/>
      <c r="L118" s="363"/>
      <c r="M118" s="363"/>
      <c r="N118" s="363"/>
      <c r="O118" s="363"/>
      <c r="P118" s="363"/>
      <c r="Q118" s="363"/>
      <c r="R118" s="363"/>
      <c r="S118" s="363"/>
      <c r="T118" s="363"/>
      <c r="U118" s="363"/>
      <c r="V118" s="363"/>
      <c r="W118" s="363"/>
      <c r="X118" s="363"/>
      <c r="Y118" s="363"/>
      <c r="Z118" s="363"/>
      <c r="AA118" s="363"/>
      <c r="AB118" s="363"/>
      <c r="AC118" s="363"/>
      <c r="AD118" s="363"/>
      <c r="AE118" s="363"/>
      <c r="AF118" s="363"/>
      <c r="AG118" s="363"/>
      <c r="AH118" s="363"/>
      <c r="AI118" s="363"/>
      <c r="AJ118" s="363"/>
      <c r="AK118" s="363"/>
      <c r="AL118" s="363"/>
      <c r="AM118" s="363"/>
      <c r="AN118" s="363"/>
      <c r="AO118" s="363"/>
    </row>
    <row r="119" spans="1:41" ht="12" hidden="1">
      <c r="A119" s="363"/>
      <c r="B119" s="366" t="s">
        <v>394</v>
      </c>
      <c r="C119" s="366"/>
      <c r="D119" s="366"/>
      <c r="E119" s="363"/>
      <c r="F119" s="363"/>
      <c r="G119" s="363"/>
      <c r="H119" s="363"/>
      <c r="I119" s="363"/>
      <c r="J119" s="363"/>
      <c r="K119" s="363"/>
      <c r="L119" s="363"/>
      <c r="M119" s="363"/>
      <c r="N119" s="363"/>
      <c r="O119" s="363"/>
      <c r="P119" s="363"/>
      <c r="Q119" s="363"/>
      <c r="R119" s="363"/>
      <c r="S119" s="363"/>
      <c r="T119" s="363"/>
      <c r="U119" s="363"/>
      <c r="V119" s="363"/>
      <c r="W119" s="363"/>
      <c r="X119" s="363"/>
      <c r="Y119" s="363"/>
      <c r="Z119" s="363"/>
      <c r="AA119" s="363"/>
      <c r="AB119" s="363"/>
      <c r="AC119" s="363"/>
      <c r="AD119" s="363"/>
      <c r="AE119" s="363"/>
      <c r="AF119" s="363"/>
      <c r="AG119" s="363"/>
      <c r="AH119" s="363"/>
      <c r="AI119" s="363"/>
      <c r="AJ119" s="363"/>
      <c r="AK119" s="363"/>
      <c r="AL119" s="363"/>
      <c r="AM119" s="363"/>
      <c r="AN119" s="363"/>
      <c r="AO119" s="363"/>
    </row>
    <row r="120" spans="1:41" ht="12" hidden="1">
      <c r="A120" s="363"/>
      <c r="B120" s="366" t="s">
        <v>395</v>
      </c>
      <c r="C120" s="366"/>
      <c r="D120" s="366"/>
      <c r="E120" s="363"/>
      <c r="F120" s="363"/>
      <c r="G120" s="363"/>
      <c r="H120" s="363"/>
      <c r="I120" s="363"/>
      <c r="J120" s="363"/>
      <c r="K120" s="363"/>
      <c r="L120" s="363"/>
      <c r="M120" s="363"/>
      <c r="N120" s="363"/>
      <c r="O120" s="363"/>
      <c r="P120" s="363"/>
      <c r="Q120" s="363"/>
      <c r="R120" s="363"/>
      <c r="S120" s="363"/>
      <c r="T120" s="363"/>
      <c r="U120" s="363"/>
      <c r="V120" s="363"/>
      <c r="W120" s="363"/>
      <c r="X120" s="363"/>
      <c r="Y120" s="363"/>
      <c r="Z120" s="363"/>
      <c r="AA120" s="363"/>
      <c r="AB120" s="363"/>
      <c r="AC120" s="363"/>
      <c r="AD120" s="363"/>
      <c r="AE120" s="363"/>
      <c r="AF120" s="363"/>
      <c r="AG120" s="363"/>
      <c r="AH120" s="363"/>
      <c r="AI120" s="363"/>
      <c r="AJ120" s="363"/>
      <c r="AK120" s="363"/>
      <c r="AL120" s="363"/>
      <c r="AM120" s="363"/>
      <c r="AN120" s="363"/>
      <c r="AO120" s="363"/>
    </row>
    <row r="121" spans="1:41" ht="12" hidden="1">
      <c r="A121" s="363"/>
      <c r="B121" s="366" t="s">
        <v>396</v>
      </c>
      <c r="C121" s="366"/>
      <c r="D121" s="366"/>
      <c r="E121" s="363"/>
      <c r="F121" s="363"/>
      <c r="G121" s="363"/>
      <c r="H121" s="363"/>
      <c r="I121" s="363"/>
      <c r="J121" s="363"/>
      <c r="K121" s="363"/>
      <c r="L121" s="363"/>
      <c r="M121" s="363"/>
      <c r="N121" s="363"/>
      <c r="O121" s="363"/>
      <c r="P121" s="363"/>
      <c r="Q121" s="363"/>
      <c r="R121" s="363"/>
      <c r="S121" s="363"/>
      <c r="T121" s="363"/>
      <c r="U121" s="363"/>
      <c r="V121" s="363"/>
      <c r="W121" s="363"/>
      <c r="X121" s="363"/>
      <c r="Y121" s="363"/>
      <c r="Z121" s="363"/>
      <c r="AA121" s="363"/>
      <c r="AB121" s="363"/>
      <c r="AC121" s="363"/>
      <c r="AD121" s="363"/>
      <c r="AE121" s="363"/>
      <c r="AF121" s="363"/>
      <c r="AG121" s="363"/>
      <c r="AH121" s="363"/>
      <c r="AI121" s="363"/>
      <c r="AJ121" s="363"/>
      <c r="AK121" s="363"/>
      <c r="AL121" s="363"/>
      <c r="AM121" s="363"/>
      <c r="AN121" s="363"/>
      <c r="AO121" s="363"/>
    </row>
    <row r="122" spans="1:41" ht="12" hidden="1">
      <c r="A122" s="363"/>
      <c r="B122" s="366" t="s">
        <v>397</v>
      </c>
      <c r="C122" s="366"/>
      <c r="D122" s="366"/>
      <c r="E122" s="363"/>
      <c r="F122" s="363"/>
      <c r="G122" s="363"/>
      <c r="H122" s="363"/>
      <c r="I122" s="363"/>
      <c r="J122" s="363"/>
      <c r="K122" s="363"/>
      <c r="L122" s="363"/>
      <c r="M122" s="363"/>
      <c r="N122" s="363"/>
      <c r="O122" s="363"/>
      <c r="P122" s="363"/>
      <c r="Q122" s="363"/>
      <c r="R122" s="363"/>
      <c r="S122" s="363"/>
      <c r="T122" s="363"/>
      <c r="U122" s="363"/>
      <c r="V122" s="363"/>
      <c r="W122" s="363"/>
      <c r="X122" s="363"/>
      <c r="Y122" s="363"/>
      <c r="Z122" s="363"/>
      <c r="AA122" s="363"/>
      <c r="AB122" s="363"/>
      <c r="AC122" s="363"/>
      <c r="AD122" s="363"/>
      <c r="AE122" s="363"/>
      <c r="AF122" s="363"/>
      <c r="AG122" s="363"/>
      <c r="AH122" s="363"/>
      <c r="AI122" s="363"/>
      <c r="AJ122" s="363"/>
      <c r="AK122" s="363"/>
      <c r="AL122" s="363"/>
      <c r="AM122" s="363"/>
      <c r="AN122" s="363"/>
      <c r="AO122" s="363"/>
    </row>
    <row r="123" spans="1:41" ht="12" hidden="1">
      <c r="A123" s="363"/>
      <c r="B123" s="366" t="s">
        <v>398</v>
      </c>
      <c r="C123" s="366"/>
      <c r="D123" s="366"/>
      <c r="E123" s="363"/>
      <c r="F123" s="363"/>
      <c r="G123" s="363"/>
      <c r="H123" s="363"/>
      <c r="I123" s="363"/>
      <c r="J123" s="363"/>
      <c r="K123" s="363"/>
      <c r="L123" s="363"/>
      <c r="M123" s="363"/>
      <c r="N123" s="363"/>
      <c r="O123" s="363"/>
      <c r="P123" s="363"/>
      <c r="Q123" s="363"/>
      <c r="R123" s="363"/>
      <c r="S123" s="363"/>
      <c r="T123" s="363"/>
      <c r="U123" s="363"/>
      <c r="V123" s="363"/>
      <c r="W123" s="363"/>
      <c r="X123" s="363"/>
      <c r="Y123" s="363"/>
      <c r="Z123" s="363"/>
      <c r="AA123" s="363"/>
      <c r="AB123" s="363"/>
      <c r="AC123" s="363"/>
      <c r="AD123" s="363"/>
      <c r="AE123" s="363"/>
      <c r="AF123" s="363"/>
      <c r="AG123" s="363"/>
      <c r="AH123" s="363"/>
      <c r="AI123" s="363"/>
      <c r="AJ123" s="363"/>
      <c r="AK123" s="363"/>
      <c r="AL123" s="363"/>
      <c r="AM123" s="363"/>
      <c r="AN123" s="363"/>
      <c r="AO123" s="363"/>
    </row>
    <row r="124" spans="1:41" ht="12" hidden="1">
      <c r="A124" s="363"/>
      <c r="B124" s="366" t="s">
        <v>399</v>
      </c>
      <c r="C124" s="366"/>
      <c r="D124" s="366"/>
      <c r="E124" s="363"/>
      <c r="F124" s="363"/>
      <c r="G124" s="363"/>
      <c r="H124" s="363"/>
      <c r="I124" s="363"/>
      <c r="J124" s="363"/>
      <c r="K124" s="363"/>
      <c r="L124" s="363"/>
      <c r="M124" s="363"/>
      <c r="N124" s="363"/>
      <c r="O124" s="363"/>
      <c r="P124" s="363"/>
      <c r="Q124" s="363"/>
      <c r="R124" s="363"/>
      <c r="S124" s="363"/>
      <c r="T124" s="363"/>
      <c r="U124" s="363"/>
      <c r="V124" s="363"/>
      <c r="W124" s="363"/>
      <c r="X124" s="363"/>
      <c r="Y124" s="363"/>
      <c r="Z124" s="363"/>
      <c r="AA124" s="363"/>
      <c r="AB124" s="363"/>
      <c r="AC124" s="363"/>
      <c r="AD124" s="363"/>
      <c r="AE124" s="363"/>
      <c r="AF124" s="363"/>
      <c r="AG124" s="363"/>
      <c r="AH124" s="363"/>
      <c r="AI124" s="363"/>
      <c r="AJ124" s="363"/>
      <c r="AK124" s="363"/>
      <c r="AL124" s="363"/>
      <c r="AM124" s="363"/>
      <c r="AN124" s="363"/>
      <c r="AO124" s="363"/>
    </row>
    <row r="125" spans="1:41" ht="12" hidden="1">
      <c r="A125" s="363"/>
      <c r="B125" s="366" t="s">
        <v>400</v>
      </c>
      <c r="C125" s="366"/>
      <c r="D125" s="366"/>
      <c r="E125" s="363"/>
      <c r="F125" s="363"/>
      <c r="G125" s="363"/>
      <c r="H125" s="363"/>
      <c r="I125" s="363"/>
      <c r="J125" s="363"/>
      <c r="K125" s="363"/>
      <c r="L125" s="363"/>
      <c r="M125" s="363"/>
      <c r="N125" s="363"/>
      <c r="O125" s="363"/>
      <c r="P125" s="363"/>
      <c r="Q125" s="363"/>
      <c r="R125" s="363"/>
      <c r="S125" s="363"/>
      <c r="T125" s="363"/>
      <c r="U125" s="363"/>
      <c r="V125" s="363"/>
      <c r="W125" s="363"/>
      <c r="X125" s="363"/>
      <c r="Y125" s="363"/>
      <c r="Z125" s="363"/>
      <c r="AA125" s="363"/>
      <c r="AB125" s="363"/>
      <c r="AC125" s="363"/>
      <c r="AD125" s="363"/>
      <c r="AE125" s="363"/>
      <c r="AF125" s="363"/>
      <c r="AG125" s="363"/>
      <c r="AH125" s="363"/>
      <c r="AI125" s="363"/>
      <c r="AJ125" s="363"/>
      <c r="AK125" s="363"/>
      <c r="AL125" s="363"/>
      <c r="AM125" s="363"/>
      <c r="AN125" s="363"/>
      <c r="AO125" s="363"/>
    </row>
    <row r="126" spans="1:41" ht="12" hidden="1">
      <c r="A126" s="363"/>
      <c r="B126" s="366" t="s">
        <v>401</v>
      </c>
      <c r="C126" s="366"/>
      <c r="D126" s="366"/>
      <c r="E126" s="363"/>
      <c r="F126" s="363"/>
      <c r="G126" s="363"/>
      <c r="H126" s="363"/>
      <c r="I126" s="363"/>
      <c r="J126" s="363"/>
      <c r="K126" s="363"/>
      <c r="L126" s="363"/>
      <c r="M126" s="363"/>
      <c r="N126" s="363"/>
      <c r="O126" s="363"/>
      <c r="P126" s="363"/>
      <c r="Q126" s="363"/>
      <c r="R126" s="363"/>
      <c r="S126" s="363"/>
      <c r="T126" s="363"/>
      <c r="U126" s="363"/>
      <c r="V126" s="363"/>
      <c r="W126" s="363"/>
      <c r="X126" s="363"/>
      <c r="Y126" s="363"/>
      <c r="Z126" s="363"/>
      <c r="AA126" s="363"/>
      <c r="AB126" s="363"/>
      <c r="AC126" s="363"/>
      <c r="AD126" s="363"/>
      <c r="AE126" s="363"/>
      <c r="AF126" s="363"/>
      <c r="AG126" s="363"/>
      <c r="AH126" s="363"/>
      <c r="AI126" s="363"/>
      <c r="AJ126" s="363"/>
      <c r="AK126" s="363"/>
      <c r="AL126" s="363"/>
      <c r="AM126" s="363"/>
      <c r="AN126" s="363"/>
      <c r="AO126" s="363"/>
    </row>
    <row r="127" spans="1:41" ht="12" hidden="1">
      <c r="A127" s="363"/>
      <c r="B127" s="366" t="s">
        <v>402</v>
      </c>
      <c r="C127" s="366"/>
      <c r="D127" s="366"/>
      <c r="E127" s="363"/>
      <c r="F127" s="363"/>
      <c r="G127" s="363"/>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row>
    <row r="128" spans="1:41" ht="12" hidden="1">
      <c r="A128" s="363"/>
      <c r="B128" s="366" t="s">
        <v>403</v>
      </c>
      <c r="C128" s="366"/>
      <c r="D128" s="366"/>
      <c r="E128" s="363"/>
      <c r="F128" s="363"/>
      <c r="G128" s="363"/>
      <c r="H128" s="363"/>
      <c r="I128" s="363"/>
      <c r="J128" s="363"/>
      <c r="K128" s="363"/>
      <c r="L128" s="363"/>
      <c r="M128" s="363"/>
      <c r="N128" s="363"/>
      <c r="O128" s="363"/>
      <c r="P128" s="363"/>
      <c r="Q128" s="363"/>
      <c r="R128" s="363"/>
      <c r="S128" s="363"/>
      <c r="T128" s="363"/>
      <c r="U128" s="363"/>
      <c r="V128" s="363"/>
      <c r="W128" s="363"/>
      <c r="X128" s="363"/>
      <c r="Y128" s="363"/>
      <c r="Z128" s="363"/>
      <c r="AA128" s="363"/>
      <c r="AB128" s="363"/>
      <c r="AC128" s="363"/>
      <c r="AD128" s="363"/>
      <c r="AE128" s="363"/>
      <c r="AF128" s="363"/>
      <c r="AG128" s="363"/>
      <c r="AH128" s="363"/>
      <c r="AI128" s="363"/>
      <c r="AJ128" s="363"/>
      <c r="AK128" s="363"/>
      <c r="AL128" s="363"/>
      <c r="AM128" s="363"/>
      <c r="AN128" s="363"/>
      <c r="AO128" s="363"/>
    </row>
    <row r="129" spans="1:41" ht="12" hidden="1">
      <c r="A129" s="363"/>
      <c r="B129" s="366" t="s">
        <v>404</v>
      </c>
      <c r="C129" s="366"/>
      <c r="D129" s="366"/>
      <c r="E129" s="363"/>
      <c r="F129" s="363"/>
      <c r="G129" s="363"/>
      <c r="H129" s="363"/>
      <c r="I129" s="363"/>
      <c r="J129" s="363"/>
      <c r="K129" s="363"/>
      <c r="L129" s="363"/>
      <c r="M129" s="363"/>
      <c r="N129" s="363"/>
      <c r="O129" s="363"/>
      <c r="P129" s="363"/>
      <c r="Q129" s="363"/>
      <c r="R129" s="363"/>
      <c r="S129" s="363"/>
      <c r="T129" s="363"/>
      <c r="U129" s="363"/>
      <c r="V129" s="363"/>
      <c r="W129" s="363"/>
      <c r="X129" s="363"/>
      <c r="Y129" s="363"/>
      <c r="Z129" s="363"/>
      <c r="AA129" s="363"/>
      <c r="AB129" s="363"/>
      <c r="AC129" s="363"/>
      <c r="AD129" s="363"/>
      <c r="AE129" s="363"/>
      <c r="AF129" s="363"/>
      <c r="AG129" s="363"/>
      <c r="AH129" s="363"/>
      <c r="AI129" s="363"/>
      <c r="AJ129" s="363"/>
      <c r="AK129" s="363"/>
      <c r="AL129" s="363"/>
      <c r="AM129" s="363"/>
      <c r="AN129" s="363"/>
      <c r="AO129" s="363"/>
    </row>
    <row r="130" spans="1:41" ht="12" hidden="1">
      <c r="A130" s="363"/>
      <c r="B130" s="366" t="s">
        <v>405</v>
      </c>
      <c r="C130" s="366"/>
      <c r="D130" s="366"/>
      <c r="E130" s="363"/>
      <c r="F130" s="363"/>
      <c r="G130" s="363"/>
      <c r="H130" s="363"/>
      <c r="I130" s="363"/>
      <c r="J130" s="363"/>
      <c r="K130" s="363"/>
      <c r="L130" s="363"/>
      <c r="M130" s="363"/>
      <c r="N130" s="363"/>
      <c r="O130" s="363"/>
      <c r="P130" s="363"/>
      <c r="Q130" s="363"/>
      <c r="R130" s="363"/>
      <c r="S130" s="363"/>
      <c r="T130" s="363"/>
      <c r="U130" s="363"/>
      <c r="V130" s="363"/>
      <c r="W130" s="363"/>
      <c r="X130" s="363"/>
      <c r="Y130" s="363"/>
      <c r="Z130" s="363"/>
      <c r="AA130" s="363"/>
      <c r="AB130" s="363"/>
      <c r="AC130" s="363"/>
      <c r="AD130" s="363"/>
      <c r="AE130" s="363"/>
      <c r="AF130" s="363"/>
      <c r="AG130" s="363"/>
      <c r="AH130" s="363"/>
      <c r="AI130" s="363"/>
      <c r="AJ130" s="363"/>
      <c r="AK130" s="363"/>
      <c r="AL130" s="363"/>
      <c r="AM130" s="363"/>
      <c r="AN130" s="363"/>
      <c r="AO130" s="363"/>
    </row>
    <row r="131" spans="1:41" ht="12" hidden="1">
      <c r="A131" s="363"/>
      <c r="B131" s="366" t="s">
        <v>406</v>
      </c>
      <c r="C131" s="366"/>
      <c r="D131" s="366"/>
      <c r="E131" s="363"/>
      <c r="F131" s="363"/>
      <c r="G131" s="363"/>
      <c r="H131" s="363"/>
      <c r="I131" s="363"/>
      <c r="J131" s="363"/>
      <c r="K131" s="363"/>
      <c r="L131" s="363"/>
      <c r="M131" s="363"/>
      <c r="N131" s="363"/>
      <c r="O131" s="363"/>
      <c r="P131" s="363"/>
      <c r="Q131" s="363"/>
      <c r="R131" s="363"/>
      <c r="S131" s="363"/>
      <c r="T131" s="363"/>
      <c r="U131" s="363"/>
      <c r="V131" s="363"/>
      <c r="W131" s="363"/>
      <c r="X131" s="363"/>
      <c r="Y131" s="363"/>
      <c r="Z131" s="363"/>
      <c r="AA131" s="363"/>
      <c r="AB131" s="363"/>
      <c r="AC131" s="363"/>
      <c r="AD131" s="363"/>
      <c r="AE131" s="363"/>
      <c r="AF131" s="363"/>
      <c r="AG131" s="363"/>
      <c r="AH131" s="363"/>
      <c r="AI131" s="363"/>
      <c r="AJ131" s="363"/>
      <c r="AK131" s="363"/>
      <c r="AL131" s="363"/>
      <c r="AM131" s="363"/>
      <c r="AN131" s="363"/>
      <c r="AO131" s="363"/>
    </row>
    <row r="132" spans="1:41" ht="12" hidden="1">
      <c r="A132" s="363"/>
      <c r="B132" s="366" t="s">
        <v>407</v>
      </c>
      <c r="C132" s="366"/>
      <c r="D132" s="366"/>
      <c r="E132" s="363"/>
      <c r="F132" s="363"/>
      <c r="G132" s="363"/>
      <c r="H132" s="363"/>
      <c r="I132" s="363"/>
      <c r="J132" s="363"/>
      <c r="K132" s="363"/>
      <c r="L132" s="363"/>
      <c r="M132" s="363"/>
      <c r="N132" s="363"/>
      <c r="O132" s="363"/>
      <c r="P132" s="363"/>
      <c r="Q132" s="363"/>
      <c r="R132" s="363"/>
      <c r="S132" s="363"/>
      <c r="T132" s="363"/>
      <c r="U132" s="363"/>
      <c r="V132" s="363"/>
      <c r="W132" s="363"/>
      <c r="X132" s="363"/>
      <c r="Y132" s="363"/>
      <c r="Z132" s="363"/>
      <c r="AA132" s="363"/>
      <c r="AB132" s="363"/>
      <c r="AC132" s="363"/>
      <c r="AD132" s="363"/>
      <c r="AE132" s="363"/>
      <c r="AF132" s="363"/>
      <c r="AG132" s="363"/>
      <c r="AH132" s="363"/>
      <c r="AI132" s="363"/>
      <c r="AJ132" s="363"/>
      <c r="AK132" s="363"/>
      <c r="AL132" s="363"/>
      <c r="AM132" s="363"/>
      <c r="AN132" s="363"/>
      <c r="AO132" s="363"/>
    </row>
    <row r="133" spans="1:41" ht="12" hidden="1">
      <c r="A133" s="363"/>
      <c r="B133" s="366" t="s">
        <v>408</v>
      </c>
      <c r="C133" s="366"/>
      <c r="D133" s="366"/>
      <c r="E133" s="363"/>
      <c r="F133" s="363"/>
      <c r="G133" s="363"/>
      <c r="H133" s="363"/>
      <c r="I133" s="363"/>
      <c r="J133" s="363"/>
      <c r="K133" s="363"/>
      <c r="L133" s="363"/>
      <c r="M133" s="363"/>
      <c r="N133" s="363"/>
      <c r="O133" s="363"/>
      <c r="P133" s="363"/>
      <c r="Q133" s="363"/>
      <c r="R133" s="363"/>
      <c r="S133" s="363"/>
      <c r="T133" s="363"/>
      <c r="U133" s="363"/>
      <c r="V133" s="363"/>
      <c r="W133" s="363"/>
      <c r="X133" s="363"/>
      <c r="Y133" s="363"/>
      <c r="Z133" s="363"/>
      <c r="AA133" s="363"/>
      <c r="AB133" s="363"/>
      <c r="AC133" s="363"/>
      <c r="AD133" s="363"/>
      <c r="AE133" s="363"/>
      <c r="AF133" s="363"/>
      <c r="AG133" s="363"/>
      <c r="AH133" s="363"/>
      <c r="AI133" s="363"/>
      <c r="AJ133" s="363"/>
      <c r="AK133" s="363"/>
      <c r="AL133" s="363"/>
      <c r="AM133" s="363"/>
      <c r="AN133" s="363"/>
      <c r="AO133" s="363"/>
    </row>
    <row r="134" spans="1:41" ht="12" hidden="1">
      <c r="A134" s="363"/>
      <c r="B134" s="366" t="s">
        <v>409</v>
      </c>
      <c r="C134" s="366"/>
      <c r="D134" s="366"/>
      <c r="E134" s="363"/>
      <c r="F134" s="363"/>
      <c r="G134" s="363"/>
      <c r="H134" s="363"/>
      <c r="I134" s="363"/>
      <c r="J134" s="363"/>
      <c r="K134" s="363"/>
      <c r="L134" s="363"/>
      <c r="M134" s="363"/>
      <c r="N134" s="363"/>
      <c r="O134" s="363"/>
      <c r="P134" s="363"/>
      <c r="Q134" s="363"/>
      <c r="R134" s="363"/>
      <c r="S134" s="363"/>
      <c r="T134" s="363"/>
      <c r="U134" s="363"/>
      <c r="V134" s="363"/>
      <c r="W134" s="363"/>
      <c r="X134" s="363"/>
      <c r="Y134" s="363"/>
      <c r="Z134" s="363"/>
      <c r="AA134" s="363"/>
      <c r="AB134" s="363"/>
      <c r="AC134" s="363"/>
      <c r="AD134" s="363"/>
      <c r="AE134" s="363"/>
      <c r="AF134" s="363"/>
      <c r="AG134" s="363"/>
      <c r="AH134" s="363"/>
      <c r="AI134" s="363"/>
      <c r="AJ134" s="363"/>
      <c r="AK134" s="363"/>
      <c r="AL134" s="363"/>
      <c r="AM134" s="363"/>
      <c r="AN134" s="363"/>
      <c r="AO134" s="363"/>
    </row>
    <row r="135" spans="1:41" ht="12" hidden="1">
      <c r="A135" s="363"/>
      <c r="B135" s="366" t="s">
        <v>410</v>
      </c>
      <c r="C135" s="366"/>
      <c r="D135" s="366"/>
      <c r="E135" s="363"/>
      <c r="F135" s="363"/>
      <c r="G135" s="363"/>
      <c r="H135" s="363"/>
      <c r="I135" s="363"/>
      <c r="J135" s="363"/>
      <c r="K135" s="363"/>
      <c r="L135" s="363"/>
      <c r="M135" s="363"/>
      <c r="N135" s="363"/>
      <c r="O135" s="363"/>
      <c r="P135" s="363"/>
      <c r="Q135" s="363"/>
      <c r="R135" s="363"/>
      <c r="S135" s="363"/>
      <c r="T135" s="363"/>
      <c r="U135" s="363"/>
      <c r="V135" s="363"/>
      <c r="W135" s="363"/>
      <c r="X135" s="363"/>
      <c r="Y135" s="363"/>
      <c r="Z135" s="363"/>
      <c r="AA135" s="363"/>
      <c r="AB135" s="363"/>
      <c r="AC135" s="363"/>
      <c r="AD135" s="363"/>
      <c r="AE135" s="363"/>
      <c r="AF135" s="363"/>
      <c r="AG135" s="363"/>
      <c r="AH135" s="363"/>
      <c r="AI135" s="363"/>
      <c r="AJ135" s="363"/>
      <c r="AK135" s="363"/>
      <c r="AL135" s="363"/>
      <c r="AM135" s="363"/>
      <c r="AN135" s="363"/>
      <c r="AO135" s="363"/>
    </row>
    <row r="136" spans="1:41" ht="12" hidden="1">
      <c r="A136" s="363"/>
      <c r="B136" s="366" t="s">
        <v>411</v>
      </c>
      <c r="C136" s="366"/>
      <c r="D136" s="366"/>
      <c r="E136" s="363"/>
      <c r="F136" s="363"/>
      <c r="G136" s="363"/>
      <c r="H136" s="363"/>
      <c r="I136" s="363"/>
      <c r="J136" s="363"/>
      <c r="K136" s="363"/>
      <c r="L136" s="363"/>
      <c r="M136" s="363"/>
      <c r="N136" s="363"/>
      <c r="O136" s="363"/>
      <c r="P136" s="363"/>
      <c r="Q136" s="363"/>
      <c r="R136" s="363"/>
      <c r="S136" s="363"/>
      <c r="T136" s="363"/>
      <c r="U136" s="363"/>
      <c r="V136" s="363"/>
      <c r="W136" s="363"/>
      <c r="X136" s="363"/>
      <c r="Y136" s="363"/>
      <c r="Z136" s="363"/>
      <c r="AA136" s="363"/>
      <c r="AB136" s="363"/>
      <c r="AC136" s="363"/>
      <c r="AD136" s="363"/>
      <c r="AE136" s="363"/>
      <c r="AF136" s="363"/>
      <c r="AG136" s="363"/>
      <c r="AH136" s="363"/>
      <c r="AI136" s="363"/>
      <c r="AJ136" s="363"/>
      <c r="AK136" s="363"/>
      <c r="AL136" s="363"/>
      <c r="AM136" s="363"/>
      <c r="AN136" s="363"/>
      <c r="AO136" s="363"/>
    </row>
    <row r="137" spans="1:41" ht="12" hidden="1">
      <c r="A137" s="363"/>
      <c r="B137" s="366" t="s">
        <v>412</v>
      </c>
      <c r="C137" s="366"/>
      <c r="D137" s="366"/>
      <c r="E137" s="363"/>
      <c r="F137" s="363"/>
      <c r="G137" s="363"/>
      <c r="H137" s="363"/>
      <c r="I137" s="363"/>
      <c r="J137" s="363"/>
      <c r="K137" s="363"/>
      <c r="L137" s="363"/>
      <c r="M137" s="363"/>
      <c r="N137" s="363"/>
      <c r="O137" s="363"/>
      <c r="P137" s="363"/>
      <c r="Q137" s="363"/>
      <c r="R137" s="363"/>
      <c r="S137" s="363"/>
      <c r="T137" s="363"/>
      <c r="U137" s="363"/>
      <c r="V137" s="363"/>
      <c r="W137" s="363"/>
      <c r="X137" s="363"/>
      <c r="Y137" s="363"/>
      <c r="Z137" s="363"/>
      <c r="AA137" s="363"/>
      <c r="AB137" s="363"/>
      <c r="AC137" s="363"/>
      <c r="AD137" s="363"/>
      <c r="AE137" s="363"/>
      <c r="AF137" s="363"/>
      <c r="AG137" s="363"/>
      <c r="AH137" s="363"/>
      <c r="AI137" s="363"/>
      <c r="AJ137" s="363"/>
      <c r="AK137" s="363"/>
      <c r="AL137" s="363"/>
      <c r="AM137" s="363"/>
      <c r="AN137" s="363"/>
      <c r="AO137" s="363"/>
    </row>
    <row r="138" spans="1:41" ht="12" hidden="1">
      <c r="A138" s="363"/>
      <c r="B138" s="366" t="s">
        <v>413</v>
      </c>
      <c r="C138" s="366"/>
      <c r="D138" s="366"/>
      <c r="E138" s="363"/>
      <c r="F138" s="363"/>
      <c r="G138" s="363"/>
      <c r="H138" s="363"/>
      <c r="I138" s="363"/>
      <c r="J138" s="363"/>
      <c r="K138" s="363"/>
      <c r="L138" s="363"/>
      <c r="M138" s="363"/>
      <c r="N138" s="363"/>
      <c r="O138" s="363"/>
      <c r="P138" s="363"/>
      <c r="Q138" s="363"/>
      <c r="R138" s="363"/>
      <c r="S138" s="363"/>
      <c r="T138" s="363"/>
      <c r="U138" s="363"/>
      <c r="V138" s="363"/>
      <c r="W138" s="363"/>
      <c r="X138" s="363"/>
      <c r="Y138" s="363"/>
      <c r="Z138" s="363"/>
      <c r="AA138" s="363"/>
      <c r="AB138" s="363"/>
      <c r="AC138" s="363"/>
      <c r="AD138" s="363"/>
      <c r="AE138" s="363"/>
      <c r="AF138" s="363"/>
      <c r="AG138" s="363"/>
      <c r="AH138" s="363"/>
      <c r="AI138" s="363"/>
      <c r="AJ138" s="363"/>
      <c r="AK138" s="363"/>
      <c r="AL138" s="363"/>
      <c r="AM138" s="363"/>
      <c r="AN138" s="363"/>
      <c r="AO138" s="363"/>
    </row>
    <row r="139" spans="1:41" ht="12" hidden="1">
      <c r="A139" s="363"/>
      <c r="B139" s="366" t="s">
        <v>414</v>
      </c>
      <c r="C139" s="366"/>
      <c r="D139" s="366"/>
      <c r="E139" s="363"/>
      <c r="F139" s="363"/>
      <c r="G139" s="363"/>
      <c r="H139" s="363"/>
      <c r="I139" s="363"/>
      <c r="J139" s="363"/>
      <c r="K139" s="363"/>
      <c r="L139" s="363"/>
      <c r="M139" s="363"/>
      <c r="N139" s="363"/>
      <c r="O139" s="363"/>
      <c r="P139" s="363"/>
      <c r="Q139" s="363"/>
      <c r="R139" s="363"/>
      <c r="S139" s="363"/>
      <c r="T139" s="363"/>
      <c r="U139" s="363"/>
      <c r="V139" s="363"/>
      <c r="W139" s="363"/>
      <c r="X139" s="363"/>
      <c r="Y139" s="363"/>
      <c r="Z139" s="363"/>
      <c r="AA139" s="363"/>
      <c r="AB139" s="363"/>
      <c r="AC139" s="363"/>
      <c r="AD139" s="363"/>
      <c r="AE139" s="363"/>
      <c r="AF139" s="363"/>
      <c r="AG139" s="363"/>
      <c r="AH139" s="363"/>
      <c r="AI139" s="363"/>
      <c r="AJ139" s="363"/>
      <c r="AK139" s="363"/>
      <c r="AL139" s="363"/>
      <c r="AM139" s="363"/>
      <c r="AN139" s="363"/>
      <c r="AO139" s="363"/>
    </row>
    <row r="140" spans="1:41" ht="12" hidden="1">
      <c r="A140" s="363"/>
      <c r="B140" s="366" t="s">
        <v>415</v>
      </c>
      <c r="C140" s="366"/>
      <c r="D140" s="366"/>
      <c r="E140" s="363"/>
      <c r="F140" s="363"/>
      <c r="G140" s="363"/>
      <c r="H140" s="363"/>
      <c r="I140" s="363"/>
      <c r="J140" s="363"/>
      <c r="K140" s="363"/>
      <c r="L140" s="363"/>
      <c r="M140" s="363"/>
      <c r="N140" s="363"/>
      <c r="O140" s="363"/>
      <c r="P140" s="363"/>
      <c r="Q140" s="363"/>
      <c r="R140" s="363"/>
      <c r="S140" s="363"/>
      <c r="T140" s="363"/>
      <c r="U140" s="363"/>
      <c r="V140" s="363"/>
      <c r="W140" s="363"/>
      <c r="X140" s="363"/>
      <c r="Y140" s="363"/>
      <c r="Z140" s="363"/>
      <c r="AA140" s="363"/>
      <c r="AB140" s="363"/>
      <c r="AC140" s="363"/>
      <c r="AD140" s="363"/>
      <c r="AE140" s="363"/>
      <c r="AF140" s="363"/>
      <c r="AG140" s="363"/>
      <c r="AH140" s="363"/>
      <c r="AI140" s="363"/>
      <c r="AJ140" s="363"/>
      <c r="AK140" s="363"/>
      <c r="AL140" s="363"/>
      <c r="AM140" s="363"/>
      <c r="AN140" s="363"/>
      <c r="AO140" s="363"/>
    </row>
    <row r="141" spans="1:41" ht="12" hidden="1">
      <c r="A141" s="363"/>
      <c r="B141" s="366" t="s">
        <v>416</v>
      </c>
      <c r="C141" s="366"/>
      <c r="D141" s="366"/>
      <c r="E141" s="363"/>
      <c r="F141" s="363"/>
      <c r="G141" s="363"/>
      <c r="H141" s="363"/>
      <c r="I141" s="363"/>
      <c r="J141" s="363"/>
      <c r="K141" s="363"/>
      <c r="L141" s="363"/>
      <c r="M141" s="363"/>
      <c r="N141" s="363"/>
      <c r="O141" s="363"/>
      <c r="P141" s="363"/>
      <c r="Q141" s="363"/>
      <c r="R141" s="363"/>
      <c r="S141" s="363"/>
      <c r="T141" s="363"/>
      <c r="U141" s="363"/>
      <c r="V141" s="363"/>
      <c r="W141" s="363"/>
      <c r="X141" s="363"/>
      <c r="Y141" s="363"/>
      <c r="Z141" s="363"/>
      <c r="AA141" s="363"/>
      <c r="AB141" s="363"/>
      <c r="AC141" s="363"/>
      <c r="AD141" s="363"/>
      <c r="AE141" s="363"/>
      <c r="AF141" s="363"/>
      <c r="AG141" s="363"/>
      <c r="AH141" s="363"/>
      <c r="AI141" s="363"/>
      <c r="AJ141" s="363"/>
      <c r="AK141" s="363"/>
      <c r="AL141" s="363"/>
      <c r="AM141" s="363"/>
      <c r="AN141" s="363"/>
      <c r="AO141" s="363"/>
    </row>
    <row r="142" spans="1:41" ht="12" hidden="1">
      <c r="A142" s="363"/>
      <c r="B142" s="366" t="s">
        <v>417</v>
      </c>
      <c r="C142" s="366"/>
      <c r="D142" s="366"/>
      <c r="E142" s="363"/>
      <c r="F142" s="363"/>
      <c r="G142" s="363"/>
      <c r="H142" s="363"/>
      <c r="I142" s="363"/>
      <c r="J142" s="363"/>
      <c r="K142" s="363"/>
      <c r="L142" s="363"/>
      <c r="M142" s="363"/>
      <c r="N142" s="363"/>
      <c r="O142" s="363"/>
      <c r="P142" s="363"/>
      <c r="Q142" s="363"/>
      <c r="R142" s="363"/>
      <c r="S142" s="363"/>
      <c r="T142" s="363"/>
      <c r="U142" s="363"/>
      <c r="V142" s="363"/>
      <c r="W142" s="363"/>
      <c r="X142" s="363"/>
      <c r="Y142" s="363"/>
      <c r="Z142" s="363"/>
      <c r="AA142" s="363"/>
      <c r="AB142" s="363"/>
      <c r="AC142" s="363"/>
      <c r="AD142" s="363"/>
      <c r="AE142" s="363"/>
      <c r="AF142" s="363"/>
      <c r="AG142" s="363"/>
      <c r="AH142" s="363"/>
      <c r="AI142" s="363"/>
      <c r="AJ142" s="363"/>
      <c r="AK142" s="363"/>
      <c r="AL142" s="363"/>
      <c r="AM142" s="363"/>
      <c r="AN142" s="363"/>
      <c r="AO142" s="363"/>
    </row>
    <row r="143" spans="1:41" ht="12" hidden="1">
      <c r="A143" s="363"/>
      <c r="B143" s="366" t="s">
        <v>418</v>
      </c>
      <c r="C143" s="366"/>
      <c r="D143" s="366"/>
      <c r="E143" s="363"/>
      <c r="F143" s="363"/>
      <c r="G143" s="363"/>
      <c r="H143" s="363"/>
      <c r="I143" s="363"/>
      <c r="J143" s="363"/>
      <c r="K143" s="363"/>
      <c r="L143" s="363"/>
      <c r="M143" s="363"/>
      <c r="N143" s="363"/>
      <c r="O143" s="363"/>
      <c r="P143" s="363"/>
      <c r="Q143" s="363"/>
      <c r="R143" s="363"/>
      <c r="S143" s="363"/>
      <c r="T143" s="363"/>
      <c r="U143" s="363"/>
      <c r="V143" s="363"/>
      <c r="W143" s="363"/>
      <c r="X143" s="363"/>
      <c r="Y143" s="363"/>
      <c r="Z143" s="363"/>
      <c r="AA143" s="363"/>
      <c r="AB143" s="363"/>
      <c r="AC143" s="363"/>
      <c r="AD143" s="363"/>
      <c r="AE143" s="363"/>
      <c r="AF143" s="363"/>
      <c r="AG143" s="363"/>
      <c r="AH143" s="363"/>
      <c r="AI143" s="363"/>
      <c r="AJ143" s="363"/>
      <c r="AK143" s="363"/>
      <c r="AL143" s="363"/>
      <c r="AM143" s="363"/>
      <c r="AN143" s="363"/>
      <c r="AO143" s="363"/>
    </row>
    <row r="144" spans="1:41" ht="12" hidden="1">
      <c r="A144" s="363"/>
      <c r="B144" s="366" t="s">
        <v>419</v>
      </c>
      <c r="C144" s="366"/>
      <c r="D144" s="366"/>
      <c r="E144" s="363"/>
      <c r="F144" s="363"/>
      <c r="G144" s="363"/>
      <c r="H144" s="363"/>
      <c r="I144" s="363"/>
      <c r="J144" s="363"/>
      <c r="K144" s="363"/>
      <c r="L144" s="363"/>
      <c r="M144" s="363"/>
      <c r="N144" s="363"/>
      <c r="O144" s="363"/>
      <c r="P144" s="363"/>
      <c r="Q144" s="363"/>
      <c r="R144" s="363"/>
      <c r="S144" s="363"/>
      <c r="T144" s="363"/>
      <c r="U144" s="363"/>
      <c r="V144" s="363"/>
      <c r="W144" s="363"/>
      <c r="X144" s="363"/>
      <c r="Y144" s="363"/>
      <c r="Z144" s="363"/>
      <c r="AA144" s="363"/>
      <c r="AB144" s="363"/>
      <c r="AC144" s="363"/>
      <c r="AD144" s="363"/>
      <c r="AE144" s="363"/>
      <c r="AF144" s="363"/>
      <c r="AG144" s="363"/>
      <c r="AH144" s="363"/>
      <c r="AI144" s="363"/>
      <c r="AJ144" s="363"/>
      <c r="AK144" s="363"/>
      <c r="AL144" s="363"/>
      <c r="AM144" s="363"/>
      <c r="AN144" s="363"/>
      <c r="AO144" s="363"/>
    </row>
    <row r="145" spans="1:41" ht="12" hidden="1">
      <c r="A145" s="363"/>
      <c r="B145" s="366" t="s">
        <v>420</v>
      </c>
      <c r="C145" s="366"/>
      <c r="D145" s="366"/>
      <c r="E145" s="363"/>
      <c r="F145" s="363"/>
      <c r="G145" s="363"/>
      <c r="H145" s="363"/>
      <c r="I145" s="363"/>
      <c r="J145" s="363"/>
      <c r="K145" s="363"/>
      <c r="L145" s="363"/>
      <c r="M145" s="363"/>
      <c r="N145" s="363"/>
      <c r="O145" s="363"/>
      <c r="P145" s="363"/>
      <c r="Q145" s="363"/>
      <c r="R145" s="363"/>
      <c r="S145" s="363"/>
      <c r="T145" s="363"/>
      <c r="U145" s="363"/>
      <c r="V145" s="363"/>
      <c r="W145" s="363"/>
      <c r="X145" s="363"/>
      <c r="Y145" s="363"/>
      <c r="Z145" s="363"/>
      <c r="AA145" s="363"/>
      <c r="AB145" s="363"/>
      <c r="AC145" s="363"/>
      <c r="AD145" s="363"/>
      <c r="AE145" s="363"/>
      <c r="AF145" s="363"/>
      <c r="AG145" s="363"/>
      <c r="AH145" s="363"/>
      <c r="AI145" s="363"/>
      <c r="AJ145" s="363"/>
      <c r="AK145" s="363"/>
      <c r="AL145" s="363"/>
      <c r="AM145" s="363"/>
      <c r="AN145" s="363"/>
      <c r="AO145" s="363"/>
    </row>
    <row r="146" spans="1:41" ht="12" hidden="1">
      <c r="A146" s="363"/>
      <c r="B146" s="366" t="s">
        <v>421</v>
      </c>
      <c r="C146" s="366"/>
      <c r="D146" s="366"/>
      <c r="E146" s="363"/>
      <c r="F146" s="363"/>
      <c r="G146" s="363"/>
      <c r="H146" s="363"/>
      <c r="I146" s="363"/>
      <c r="J146" s="363"/>
      <c r="K146" s="363"/>
      <c r="L146" s="363"/>
      <c r="M146" s="363"/>
      <c r="N146" s="363"/>
      <c r="O146" s="363"/>
      <c r="P146" s="363"/>
      <c r="Q146" s="363"/>
      <c r="R146" s="363"/>
      <c r="S146" s="363"/>
      <c r="T146" s="363"/>
      <c r="U146" s="363"/>
      <c r="V146" s="363"/>
      <c r="W146" s="363"/>
      <c r="X146" s="363"/>
      <c r="Y146" s="363"/>
      <c r="Z146" s="363"/>
      <c r="AA146" s="363"/>
      <c r="AB146" s="363"/>
      <c r="AC146" s="363"/>
      <c r="AD146" s="363"/>
      <c r="AE146" s="363"/>
      <c r="AF146" s="363"/>
      <c r="AG146" s="363"/>
      <c r="AH146" s="363"/>
      <c r="AI146" s="363"/>
      <c r="AJ146" s="363"/>
      <c r="AK146" s="363"/>
      <c r="AL146" s="363"/>
      <c r="AM146" s="363"/>
      <c r="AN146" s="363"/>
      <c r="AO146" s="363"/>
    </row>
    <row r="147" spans="1:41" ht="12" hidden="1">
      <c r="A147" s="363"/>
      <c r="B147" s="366" t="s">
        <v>422</v>
      </c>
      <c r="C147" s="366"/>
      <c r="D147" s="366"/>
      <c r="E147" s="363"/>
      <c r="F147" s="363"/>
      <c r="G147" s="363"/>
      <c r="H147" s="363"/>
      <c r="I147" s="363"/>
      <c r="J147" s="363"/>
      <c r="K147" s="363"/>
      <c r="L147" s="363"/>
      <c r="M147" s="363"/>
      <c r="N147" s="363"/>
      <c r="O147" s="363"/>
      <c r="P147" s="363"/>
      <c r="Q147" s="363"/>
      <c r="R147" s="363"/>
      <c r="S147" s="363"/>
      <c r="T147" s="363"/>
      <c r="U147" s="363"/>
      <c r="V147" s="363"/>
      <c r="W147" s="363"/>
      <c r="X147" s="363"/>
      <c r="Y147" s="363"/>
      <c r="Z147" s="363"/>
      <c r="AA147" s="363"/>
      <c r="AB147" s="363"/>
      <c r="AC147" s="363"/>
      <c r="AD147" s="363"/>
      <c r="AE147" s="363"/>
      <c r="AF147" s="363"/>
      <c r="AG147" s="363"/>
      <c r="AH147" s="363"/>
      <c r="AI147" s="363"/>
      <c r="AJ147" s="363"/>
      <c r="AK147" s="363"/>
      <c r="AL147" s="363"/>
      <c r="AM147" s="363"/>
      <c r="AN147" s="363"/>
      <c r="AO147" s="363"/>
    </row>
    <row r="148" spans="1:41" ht="12" hidden="1">
      <c r="A148" s="363"/>
      <c r="B148" s="366" t="s">
        <v>423</v>
      </c>
      <c r="C148" s="366"/>
      <c r="D148" s="366"/>
      <c r="E148" s="363"/>
      <c r="F148" s="363"/>
      <c r="G148" s="363"/>
      <c r="H148" s="363"/>
      <c r="I148" s="363"/>
      <c r="J148" s="363"/>
      <c r="K148" s="363"/>
      <c r="L148" s="363"/>
      <c r="M148" s="363"/>
      <c r="N148" s="363"/>
      <c r="O148" s="363"/>
      <c r="P148" s="363"/>
      <c r="Q148" s="363"/>
      <c r="R148" s="363"/>
      <c r="S148" s="363"/>
      <c r="T148" s="363"/>
      <c r="U148" s="363"/>
      <c r="V148" s="363"/>
      <c r="W148" s="363"/>
      <c r="X148" s="363"/>
      <c r="Y148" s="363"/>
      <c r="Z148" s="363"/>
      <c r="AA148" s="363"/>
      <c r="AB148" s="363"/>
      <c r="AC148" s="363"/>
      <c r="AD148" s="363"/>
      <c r="AE148" s="363"/>
      <c r="AF148" s="363"/>
      <c r="AG148" s="363"/>
      <c r="AH148" s="363"/>
      <c r="AI148" s="363"/>
      <c r="AJ148" s="363"/>
      <c r="AK148" s="363"/>
      <c r="AL148" s="363"/>
      <c r="AM148" s="363"/>
      <c r="AN148" s="363"/>
      <c r="AO148" s="363"/>
    </row>
    <row r="149" spans="1:41" ht="12" hidden="1">
      <c r="A149" s="363"/>
      <c r="B149" s="366" t="s">
        <v>424</v>
      </c>
      <c r="C149" s="366"/>
      <c r="D149" s="366"/>
      <c r="E149" s="363"/>
      <c r="F149" s="363"/>
      <c r="G149" s="363"/>
      <c r="H149" s="363"/>
      <c r="I149" s="363"/>
      <c r="J149" s="363"/>
      <c r="K149" s="363"/>
      <c r="L149" s="363"/>
      <c r="M149" s="363"/>
      <c r="N149" s="363"/>
      <c r="O149" s="363"/>
      <c r="P149" s="363"/>
      <c r="Q149" s="363"/>
      <c r="R149" s="363"/>
      <c r="S149" s="363"/>
      <c r="T149" s="363"/>
      <c r="U149" s="363"/>
      <c r="V149" s="363"/>
      <c r="W149" s="363"/>
      <c r="X149" s="363"/>
      <c r="Y149" s="363"/>
      <c r="Z149" s="363"/>
      <c r="AA149" s="363"/>
      <c r="AB149" s="363"/>
      <c r="AC149" s="363"/>
      <c r="AD149" s="363"/>
      <c r="AE149" s="363"/>
      <c r="AF149" s="363"/>
      <c r="AG149" s="363"/>
      <c r="AH149" s="363"/>
      <c r="AI149" s="363"/>
      <c r="AJ149" s="363"/>
      <c r="AK149" s="363"/>
      <c r="AL149" s="363"/>
      <c r="AM149" s="363"/>
      <c r="AN149" s="363"/>
      <c r="AO149" s="363"/>
    </row>
    <row r="150" spans="1:41" ht="12" hidden="1">
      <c r="A150" s="363"/>
      <c r="B150" s="366" t="s">
        <v>425</v>
      </c>
      <c r="C150" s="366"/>
      <c r="D150" s="366"/>
      <c r="E150" s="363"/>
      <c r="F150" s="363"/>
      <c r="G150" s="363"/>
      <c r="H150" s="363"/>
      <c r="I150" s="363"/>
      <c r="J150" s="363"/>
      <c r="K150" s="363"/>
      <c r="L150" s="363"/>
      <c r="M150" s="363"/>
      <c r="N150" s="363"/>
      <c r="O150" s="363"/>
      <c r="P150" s="363"/>
      <c r="Q150" s="363"/>
      <c r="R150" s="363"/>
      <c r="S150" s="363"/>
      <c r="T150" s="363"/>
      <c r="U150" s="363"/>
      <c r="V150" s="363"/>
      <c r="W150" s="363"/>
      <c r="X150" s="363"/>
      <c r="Y150" s="363"/>
      <c r="Z150" s="363"/>
      <c r="AA150" s="363"/>
      <c r="AB150" s="363"/>
      <c r="AC150" s="363"/>
      <c r="AD150" s="363"/>
      <c r="AE150" s="363"/>
      <c r="AF150" s="363"/>
      <c r="AG150" s="363"/>
      <c r="AH150" s="363"/>
      <c r="AI150" s="363"/>
      <c r="AJ150" s="363"/>
      <c r="AK150" s="363"/>
      <c r="AL150" s="363"/>
      <c r="AM150" s="363"/>
      <c r="AN150" s="363"/>
      <c r="AO150" s="363"/>
    </row>
    <row r="151" spans="1:41" ht="12" hidden="1">
      <c r="A151" s="363"/>
      <c r="B151" s="366" t="s">
        <v>426</v>
      </c>
      <c r="C151" s="366"/>
      <c r="D151" s="366"/>
      <c r="E151" s="363"/>
      <c r="F151" s="363"/>
      <c r="G151" s="363"/>
      <c r="H151" s="363"/>
      <c r="I151" s="363"/>
      <c r="J151" s="363"/>
      <c r="K151" s="363"/>
      <c r="L151" s="363"/>
      <c r="M151" s="363"/>
      <c r="N151" s="363"/>
      <c r="O151" s="363"/>
      <c r="P151" s="363"/>
      <c r="Q151" s="363"/>
      <c r="R151" s="363"/>
      <c r="S151" s="363"/>
      <c r="T151" s="363"/>
      <c r="U151" s="363"/>
      <c r="V151" s="363"/>
      <c r="W151" s="363"/>
      <c r="X151" s="363"/>
      <c r="Y151" s="363"/>
      <c r="Z151" s="363"/>
      <c r="AA151" s="363"/>
      <c r="AB151" s="363"/>
      <c r="AC151" s="363"/>
      <c r="AD151" s="363"/>
      <c r="AE151" s="363"/>
      <c r="AF151" s="363"/>
      <c r="AG151" s="363"/>
      <c r="AH151" s="363"/>
      <c r="AI151" s="363"/>
      <c r="AJ151" s="363"/>
      <c r="AK151" s="363"/>
      <c r="AL151" s="363"/>
      <c r="AM151" s="363"/>
      <c r="AN151" s="363"/>
      <c r="AO151" s="363"/>
    </row>
    <row r="152" spans="1:41" ht="12" hidden="1">
      <c r="A152" s="363"/>
      <c r="B152" s="366" t="s">
        <v>427</v>
      </c>
      <c r="C152" s="366"/>
      <c r="D152" s="366"/>
      <c r="E152" s="363"/>
      <c r="F152" s="363"/>
      <c r="G152" s="363"/>
      <c r="H152" s="363"/>
      <c r="I152" s="363"/>
      <c r="J152" s="363"/>
      <c r="K152" s="363"/>
      <c r="L152" s="363"/>
      <c r="M152" s="363"/>
      <c r="N152" s="363"/>
      <c r="O152" s="363"/>
      <c r="P152" s="363"/>
      <c r="Q152" s="363"/>
      <c r="R152" s="363"/>
      <c r="S152" s="363"/>
      <c r="T152" s="363"/>
      <c r="U152" s="363"/>
      <c r="V152" s="363"/>
      <c r="W152" s="363"/>
      <c r="X152" s="363"/>
      <c r="Y152" s="363"/>
      <c r="Z152" s="363"/>
      <c r="AA152" s="363"/>
      <c r="AB152" s="363"/>
      <c r="AC152" s="363"/>
      <c r="AD152" s="363"/>
      <c r="AE152" s="363"/>
      <c r="AF152" s="363"/>
      <c r="AG152" s="363"/>
      <c r="AH152" s="363"/>
      <c r="AI152" s="363"/>
      <c r="AJ152" s="363"/>
      <c r="AK152" s="363"/>
      <c r="AL152" s="363"/>
      <c r="AM152" s="363"/>
      <c r="AN152" s="363"/>
      <c r="AO152" s="363"/>
    </row>
    <row r="153" spans="1:41" ht="12" hidden="1">
      <c r="A153" s="363"/>
      <c r="B153" s="366" t="s">
        <v>428</v>
      </c>
      <c r="C153" s="366"/>
      <c r="D153" s="366"/>
      <c r="E153" s="363"/>
      <c r="F153" s="363"/>
      <c r="G153" s="363"/>
      <c r="H153" s="363"/>
      <c r="I153" s="363"/>
      <c r="J153" s="363"/>
      <c r="K153" s="363"/>
      <c r="L153" s="363"/>
      <c r="M153" s="363"/>
      <c r="N153" s="363"/>
      <c r="O153" s="363"/>
      <c r="P153" s="363"/>
      <c r="Q153" s="363"/>
      <c r="R153" s="363"/>
      <c r="S153" s="363"/>
      <c r="T153" s="363"/>
      <c r="U153" s="363"/>
      <c r="V153" s="363"/>
      <c r="W153" s="363"/>
      <c r="X153" s="363"/>
      <c r="Y153" s="363"/>
      <c r="Z153" s="363"/>
      <c r="AA153" s="363"/>
      <c r="AB153" s="363"/>
      <c r="AC153" s="363"/>
      <c r="AD153" s="363"/>
      <c r="AE153" s="363"/>
      <c r="AF153" s="363"/>
      <c r="AG153" s="363"/>
      <c r="AH153" s="363"/>
      <c r="AI153" s="363"/>
      <c r="AJ153" s="363"/>
      <c r="AK153" s="363"/>
      <c r="AL153" s="363"/>
      <c r="AM153" s="363"/>
      <c r="AN153" s="363"/>
      <c r="AO153" s="363"/>
    </row>
    <row r="154" spans="1:41" ht="12" hidden="1">
      <c r="A154" s="363"/>
      <c r="B154" s="366" t="s">
        <v>429</v>
      </c>
      <c r="C154" s="366"/>
      <c r="D154" s="366"/>
      <c r="E154" s="363"/>
      <c r="F154" s="363"/>
      <c r="G154" s="363"/>
      <c r="H154" s="363"/>
      <c r="I154" s="363"/>
      <c r="J154" s="363"/>
      <c r="K154" s="363"/>
      <c r="L154" s="363"/>
      <c r="M154" s="363"/>
      <c r="N154" s="363"/>
      <c r="O154" s="363"/>
      <c r="P154" s="363"/>
      <c r="Q154" s="363"/>
      <c r="R154" s="363"/>
      <c r="S154" s="363"/>
      <c r="T154" s="363"/>
      <c r="U154" s="363"/>
      <c r="V154" s="363"/>
      <c r="W154" s="363"/>
      <c r="X154" s="363"/>
      <c r="Y154" s="363"/>
      <c r="Z154" s="363"/>
      <c r="AA154" s="363"/>
      <c r="AB154" s="363"/>
      <c r="AC154" s="363"/>
      <c r="AD154" s="363"/>
      <c r="AE154" s="363"/>
      <c r="AF154" s="363"/>
      <c r="AG154" s="363"/>
      <c r="AH154" s="363"/>
      <c r="AI154" s="363"/>
      <c r="AJ154" s="363"/>
      <c r="AK154" s="363"/>
      <c r="AL154" s="363"/>
      <c r="AM154" s="363"/>
      <c r="AN154" s="363"/>
      <c r="AO154" s="363"/>
    </row>
    <row r="155" spans="1:41" ht="12" hidden="1">
      <c r="A155" s="363"/>
      <c r="B155" s="366" t="s">
        <v>430</v>
      </c>
      <c r="C155" s="366"/>
      <c r="D155" s="366"/>
      <c r="E155" s="363"/>
      <c r="F155" s="363"/>
      <c r="G155" s="363"/>
      <c r="H155" s="363"/>
      <c r="I155" s="363"/>
      <c r="J155" s="363"/>
      <c r="K155" s="363"/>
      <c r="L155" s="363"/>
      <c r="M155" s="363"/>
      <c r="N155" s="363"/>
      <c r="O155" s="363"/>
      <c r="P155" s="363"/>
      <c r="Q155" s="363"/>
      <c r="R155" s="363"/>
      <c r="S155" s="363"/>
      <c r="T155" s="363"/>
      <c r="U155" s="363"/>
      <c r="V155" s="363"/>
      <c r="W155" s="363"/>
      <c r="X155" s="363"/>
      <c r="Y155" s="363"/>
      <c r="Z155" s="363"/>
      <c r="AA155" s="363"/>
      <c r="AB155" s="363"/>
      <c r="AC155" s="363"/>
      <c r="AD155" s="363"/>
      <c r="AE155" s="363"/>
      <c r="AF155" s="363"/>
      <c r="AG155" s="363"/>
      <c r="AH155" s="363"/>
      <c r="AI155" s="363"/>
      <c r="AJ155" s="363"/>
      <c r="AK155" s="363"/>
      <c r="AL155" s="363"/>
      <c r="AM155" s="363"/>
      <c r="AN155" s="363"/>
      <c r="AO155" s="363"/>
    </row>
    <row r="156" spans="1:41" ht="12" hidden="1">
      <c r="A156" s="363"/>
      <c r="B156" s="366" t="s">
        <v>431</v>
      </c>
      <c r="C156" s="366"/>
      <c r="D156" s="366"/>
      <c r="E156" s="363"/>
      <c r="F156" s="363"/>
      <c r="G156" s="363"/>
      <c r="H156" s="363"/>
      <c r="I156" s="363"/>
      <c r="J156" s="363"/>
      <c r="K156" s="363"/>
      <c r="L156" s="363"/>
      <c r="M156" s="363"/>
      <c r="N156" s="363"/>
      <c r="O156" s="363"/>
      <c r="P156" s="363"/>
      <c r="Q156" s="363"/>
      <c r="R156" s="363"/>
      <c r="S156" s="363"/>
      <c r="T156" s="363"/>
      <c r="U156" s="363"/>
      <c r="V156" s="363"/>
      <c r="W156" s="363"/>
      <c r="X156" s="363"/>
      <c r="Y156" s="363"/>
      <c r="Z156" s="363"/>
      <c r="AA156" s="363"/>
      <c r="AB156" s="363"/>
      <c r="AC156" s="363"/>
      <c r="AD156" s="363"/>
      <c r="AE156" s="363"/>
      <c r="AF156" s="363"/>
      <c r="AG156" s="363"/>
      <c r="AH156" s="363"/>
      <c r="AI156" s="363"/>
      <c r="AJ156" s="363"/>
      <c r="AK156" s="363"/>
      <c r="AL156" s="363"/>
      <c r="AM156" s="363"/>
      <c r="AN156" s="363"/>
      <c r="AO156" s="363"/>
    </row>
    <row r="157" spans="1:41" ht="12" hidden="1">
      <c r="A157" s="363"/>
      <c r="B157" s="366" t="s">
        <v>432</v>
      </c>
      <c r="C157" s="366"/>
      <c r="D157" s="366"/>
      <c r="E157" s="363"/>
      <c r="F157" s="363"/>
      <c r="G157" s="363"/>
      <c r="H157" s="363"/>
      <c r="I157" s="363"/>
      <c r="J157" s="363"/>
      <c r="K157" s="363"/>
      <c r="L157" s="363"/>
      <c r="M157" s="363"/>
      <c r="N157" s="363"/>
      <c r="O157" s="363"/>
      <c r="P157" s="363"/>
      <c r="Q157" s="363"/>
      <c r="R157" s="363"/>
      <c r="S157" s="363"/>
      <c r="T157" s="363"/>
      <c r="U157" s="363"/>
      <c r="V157" s="363"/>
      <c r="W157" s="363"/>
      <c r="X157" s="363"/>
      <c r="Y157" s="363"/>
      <c r="Z157" s="363"/>
      <c r="AA157" s="363"/>
      <c r="AB157" s="363"/>
      <c r="AC157" s="363"/>
      <c r="AD157" s="363"/>
      <c r="AE157" s="363"/>
      <c r="AF157" s="363"/>
      <c r="AG157" s="363"/>
      <c r="AH157" s="363"/>
      <c r="AI157" s="363"/>
      <c r="AJ157" s="363"/>
      <c r="AK157" s="363"/>
      <c r="AL157" s="363"/>
      <c r="AM157" s="363"/>
      <c r="AN157" s="363"/>
      <c r="AO157" s="363"/>
    </row>
    <row r="158" spans="1:41" ht="12" hidden="1">
      <c r="A158" s="363"/>
      <c r="B158" s="366" t="s">
        <v>433</v>
      </c>
      <c r="C158" s="366"/>
      <c r="D158" s="366"/>
      <c r="E158" s="363"/>
      <c r="F158" s="363"/>
      <c r="G158" s="363"/>
      <c r="H158" s="363"/>
      <c r="I158" s="363"/>
      <c r="J158" s="363"/>
      <c r="K158" s="363"/>
      <c r="L158" s="363"/>
      <c r="M158" s="363"/>
      <c r="N158" s="363"/>
      <c r="O158" s="363"/>
      <c r="P158" s="363"/>
      <c r="Q158" s="363"/>
      <c r="R158" s="363"/>
      <c r="S158" s="363"/>
      <c r="T158" s="363"/>
      <c r="U158" s="363"/>
      <c r="V158" s="363"/>
      <c r="W158" s="363"/>
      <c r="X158" s="363"/>
      <c r="Y158" s="363"/>
      <c r="Z158" s="363"/>
      <c r="AA158" s="363"/>
      <c r="AB158" s="363"/>
      <c r="AC158" s="363"/>
      <c r="AD158" s="363"/>
      <c r="AE158" s="363"/>
      <c r="AF158" s="363"/>
      <c r="AG158" s="363"/>
      <c r="AH158" s="363"/>
      <c r="AI158" s="363"/>
      <c r="AJ158" s="363"/>
      <c r="AK158" s="363"/>
      <c r="AL158" s="363"/>
      <c r="AM158" s="363"/>
      <c r="AN158" s="363"/>
      <c r="AO158" s="363"/>
    </row>
    <row r="159" spans="1:41" ht="12" hidden="1">
      <c r="A159" s="363"/>
      <c r="B159" s="366" t="s">
        <v>434</v>
      </c>
      <c r="C159" s="366"/>
      <c r="D159" s="366"/>
      <c r="E159" s="363"/>
      <c r="F159" s="363"/>
      <c r="G159" s="363"/>
      <c r="H159" s="363"/>
      <c r="I159" s="363"/>
      <c r="J159" s="363"/>
      <c r="K159" s="363"/>
      <c r="L159" s="363"/>
      <c r="M159" s="363"/>
      <c r="N159" s="363"/>
      <c r="O159" s="363"/>
      <c r="P159" s="363"/>
      <c r="Q159" s="363"/>
      <c r="R159" s="363"/>
      <c r="S159" s="363"/>
      <c r="T159" s="363"/>
      <c r="U159" s="363"/>
      <c r="V159" s="363"/>
      <c r="W159" s="363"/>
      <c r="X159" s="363"/>
      <c r="Y159" s="363"/>
      <c r="Z159" s="363"/>
      <c r="AA159" s="363"/>
      <c r="AB159" s="363"/>
      <c r="AC159" s="363"/>
      <c r="AD159" s="363"/>
      <c r="AE159" s="363"/>
      <c r="AF159" s="363"/>
      <c r="AG159" s="363"/>
      <c r="AH159" s="363"/>
      <c r="AI159" s="363"/>
      <c r="AJ159" s="363"/>
      <c r="AK159" s="363"/>
      <c r="AL159" s="363"/>
      <c r="AM159" s="363"/>
      <c r="AN159" s="363"/>
      <c r="AO159" s="363"/>
    </row>
    <row r="160" spans="1:41" ht="12" hidden="1">
      <c r="A160" s="363"/>
      <c r="B160" s="366" t="s">
        <v>435</v>
      </c>
      <c r="C160" s="366"/>
      <c r="D160" s="366"/>
      <c r="E160" s="363"/>
      <c r="F160" s="363"/>
      <c r="G160" s="363"/>
      <c r="H160" s="363"/>
      <c r="I160" s="363"/>
      <c r="J160" s="363"/>
      <c r="K160" s="363"/>
      <c r="L160" s="363"/>
      <c r="M160" s="363"/>
      <c r="N160" s="363"/>
      <c r="O160" s="363"/>
      <c r="P160" s="363"/>
      <c r="Q160" s="363"/>
      <c r="R160" s="363"/>
      <c r="S160" s="363"/>
      <c r="T160" s="363"/>
      <c r="U160" s="363"/>
      <c r="V160" s="363"/>
      <c r="W160" s="363"/>
      <c r="X160" s="363"/>
      <c r="Y160" s="363"/>
      <c r="Z160" s="363"/>
      <c r="AA160" s="363"/>
      <c r="AB160" s="363"/>
      <c r="AC160" s="363"/>
      <c r="AD160" s="363"/>
      <c r="AE160" s="363"/>
      <c r="AF160" s="363"/>
      <c r="AG160" s="363"/>
      <c r="AH160" s="363"/>
      <c r="AI160" s="363"/>
      <c r="AJ160" s="363"/>
      <c r="AK160" s="363"/>
      <c r="AL160" s="363"/>
      <c r="AM160" s="363"/>
      <c r="AN160" s="363"/>
      <c r="AO160" s="363"/>
    </row>
    <row r="161" spans="1:41" ht="12" hidden="1">
      <c r="A161" s="363"/>
      <c r="B161" s="366" t="s">
        <v>436</v>
      </c>
      <c r="C161" s="366"/>
      <c r="D161" s="366"/>
      <c r="E161" s="363"/>
      <c r="F161" s="363"/>
      <c r="G161" s="363"/>
      <c r="H161" s="363"/>
      <c r="I161" s="363"/>
      <c r="J161" s="363"/>
      <c r="K161" s="363"/>
      <c r="L161" s="363"/>
      <c r="M161" s="363"/>
      <c r="N161" s="363"/>
      <c r="O161" s="363"/>
      <c r="P161" s="363"/>
      <c r="Q161" s="363"/>
      <c r="R161" s="363"/>
      <c r="S161" s="363"/>
      <c r="T161" s="363"/>
      <c r="U161" s="363"/>
      <c r="V161" s="363"/>
      <c r="W161" s="363"/>
      <c r="X161" s="363"/>
      <c r="Y161" s="363"/>
      <c r="Z161" s="363"/>
      <c r="AA161" s="363"/>
      <c r="AB161" s="363"/>
      <c r="AC161" s="363"/>
      <c r="AD161" s="363"/>
      <c r="AE161" s="363"/>
      <c r="AF161" s="363"/>
      <c r="AG161" s="363"/>
      <c r="AH161" s="363"/>
      <c r="AI161" s="363"/>
      <c r="AJ161" s="363"/>
      <c r="AK161" s="363"/>
      <c r="AL161" s="363"/>
      <c r="AM161" s="363"/>
      <c r="AN161" s="363"/>
      <c r="AO161" s="363"/>
    </row>
    <row r="162" spans="1:41" ht="12" hidden="1">
      <c r="A162" s="363"/>
      <c r="B162" s="366" t="s">
        <v>437</v>
      </c>
      <c r="C162" s="366"/>
      <c r="D162" s="366"/>
      <c r="E162" s="363"/>
      <c r="F162" s="363"/>
      <c r="G162" s="363"/>
      <c r="H162" s="363"/>
      <c r="I162" s="363"/>
      <c r="J162" s="363"/>
      <c r="K162" s="363"/>
      <c r="L162" s="363"/>
      <c r="M162" s="363"/>
      <c r="N162" s="363"/>
      <c r="O162" s="363"/>
      <c r="P162" s="363"/>
      <c r="Q162" s="363"/>
      <c r="R162" s="363"/>
      <c r="S162" s="363"/>
      <c r="T162" s="363"/>
      <c r="U162" s="363"/>
      <c r="V162" s="363"/>
      <c r="W162" s="363"/>
      <c r="X162" s="363"/>
      <c r="Y162" s="363"/>
      <c r="Z162" s="363"/>
      <c r="AA162" s="363"/>
      <c r="AB162" s="363"/>
      <c r="AC162" s="363"/>
      <c r="AD162" s="363"/>
      <c r="AE162" s="363"/>
      <c r="AF162" s="363"/>
      <c r="AG162" s="363"/>
      <c r="AH162" s="363"/>
      <c r="AI162" s="363"/>
      <c r="AJ162" s="363"/>
      <c r="AK162" s="363"/>
      <c r="AL162" s="363"/>
      <c r="AM162" s="363"/>
      <c r="AN162" s="363"/>
      <c r="AO162" s="363"/>
    </row>
    <row r="163" spans="1:41" ht="12" hidden="1">
      <c r="A163" s="363"/>
      <c r="B163" s="366" t="s">
        <v>438</v>
      </c>
      <c r="C163" s="366"/>
      <c r="D163" s="366"/>
      <c r="E163" s="363"/>
      <c r="F163" s="363"/>
      <c r="G163" s="363"/>
      <c r="H163" s="363"/>
      <c r="I163" s="363"/>
      <c r="J163" s="363"/>
      <c r="K163" s="363"/>
      <c r="L163" s="363"/>
      <c r="M163" s="363"/>
      <c r="N163" s="363"/>
      <c r="O163" s="363"/>
      <c r="P163" s="363"/>
      <c r="Q163" s="363"/>
      <c r="R163" s="363"/>
      <c r="S163" s="363"/>
      <c r="T163" s="363"/>
      <c r="U163" s="363"/>
      <c r="V163" s="363"/>
      <c r="W163" s="363"/>
      <c r="X163" s="363"/>
      <c r="Y163" s="363"/>
      <c r="Z163" s="363"/>
      <c r="AA163" s="363"/>
      <c r="AB163" s="363"/>
      <c r="AC163" s="363"/>
      <c r="AD163" s="363"/>
      <c r="AE163" s="363"/>
      <c r="AF163" s="363"/>
      <c r="AG163" s="363"/>
      <c r="AH163" s="363"/>
      <c r="AI163" s="363"/>
      <c r="AJ163" s="363"/>
      <c r="AK163" s="363"/>
      <c r="AL163" s="363"/>
      <c r="AM163" s="363"/>
      <c r="AN163" s="363"/>
      <c r="AO163" s="363"/>
    </row>
    <row r="164" spans="1:41" ht="12" hidden="1">
      <c r="A164" s="363"/>
      <c r="B164" s="366" t="s">
        <v>439</v>
      </c>
      <c r="C164" s="366"/>
      <c r="D164" s="366"/>
      <c r="E164" s="363"/>
      <c r="F164" s="363"/>
      <c r="G164" s="363"/>
      <c r="H164" s="363"/>
      <c r="I164" s="363"/>
      <c r="J164" s="363"/>
      <c r="K164" s="363"/>
      <c r="L164" s="363"/>
      <c r="M164" s="363"/>
      <c r="N164" s="363"/>
      <c r="O164" s="363"/>
      <c r="P164" s="363"/>
      <c r="Q164" s="363"/>
      <c r="R164" s="363"/>
      <c r="S164" s="363"/>
      <c r="T164" s="363"/>
      <c r="U164" s="363"/>
      <c r="V164" s="363"/>
      <c r="W164" s="363"/>
      <c r="X164" s="363"/>
      <c r="Y164" s="363"/>
      <c r="Z164" s="363"/>
      <c r="AA164" s="363"/>
      <c r="AB164" s="363"/>
      <c r="AC164" s="363"/>
      <c r="AD164" s="363"/>
      <c r="AE164" s="363"/>
      <c r="AF164" s="363"/>
      <c r="AG164" s="363"/>
      <c r="AH164" s="363"/>
      <c r="AI164" s="363"/>
      <c r="AJ164" s="363"/>
      <c r="AK164" s="363"/>
      <c r="AL164" s="363"/>
      <c r="AM164" s="363"/>
      <c r="AN164" s="363"/>
      <c r="AO164" s="363"/>
    </row>
    <row r="165" spans="2:41" ht="12" hidden="1">
      <c r="B165" s="366" t="s">
        <v>440</v>
      </c>
      <c r="C165" s="366"/>
      <c r="D165" s="366"/>
      <c r="E165" s="363"/>
      <c r="F165" s="363"/>
      <c r="G165" s="363"/>
      <c r="H165" s="363"/>
      <c r="I165" s="363"/>
      <c r="J165" s="363"/>
      <c r="K165" s="363"/>
      <c r="L165" s="363"/>
      <c r="M165" s="363"/>
      <c r="N165" s="363"/>
      <c r="O165" s="363"/>
      <c r="P165" s="363"/>
      <c r="Q165" s="363"/>
      <c r="R165" s="363"/>
      <c r="S165" s="363"/>
      <c r="T165" s="363"/>
      <c r="U165" s="363"/>
      <c r="V165" s="363"/>
      <c r="W165" s="363"/>
      <c r="X165" s="363"/>
      <c r="Y165" s="363"/>
      <c r="Z165" s="363"/>
      <c r="AA165" s="363"/>
      <c r="AB165" s="363"/>
      <c r="AC165" s="363"/>
      <c r="AD165" s="363"/>
      <c r="AE165" s="363"/>
      <c r="AF165" s="363"/>
      <c r="AG165" s="363"/>
      <c r="AH165" s="363"/>
      <c r="AI165" s="363"/>
      <c r="AJ165" s="363"/>
      <c r="AK165" s="363"/>
      <c r="AL165" s="363"/>
      <c r="AM165" s="363"/>
      <c r="AN165" s="363"/>
      <c r="AO165" s="363"/>
    </row>
    <row r="166" spans="2:41" ht="12" hidden="1">
      <c r="B166" s="366" t="s">
        <v>441</v>
      </c>
      <c r="C166" s="363"/>
      <c r="D166" s="363"/>
      <c r="E166" s="363"/>
      <c r="F166" s="363"/>
      <c r="G166" s="363"/>
      <c r="H166" s="363"/>
      <c r="I166" s="363"/>
      <c r="J166" s="363"/>
      <c r="K166" s="363"/>
      <c r="L166" s="363"/>
      <c r="M166" s="363"/>
      <c r="N166" s="363"/>
      <c r="O166" s="363"/>
      <c r="P166" s="363"/>
      <c r="Q166" s="363"/>
      <c r="R166" s="363"/>
      <c r="S166" s="363"/>
      <c r="T166" s="363"/>
      <c r="U166" s="363"/>
      <c r="V166" s="363"/>
      <c r="W166" s="363"/>
      <c r="X166" s="363"/>
      <c r="Y166" s="363"/>
      <c r="Z166" s="363"/>
      <c r="AA166" s="363"/>
      <c r="AB166" s="363"/>
      <c r="AC166" s="363"/>
      <c r="AD166" s="363"/>
      <c r="AE166" s="363"/>
      <c r="AF166" s="363"/>
      <c r="AG166" s="363"/>
      <c r="AH166" s="363"/>
      <c r="AI166" s="363"/>
      <c r="AJ166" s="363"/>
      <c r="AK166" s="363"/>
      <c r="AL166" s="363"/>
      <c r="AM166" s="363"/>
      <c r="AN166" s="363"/>
      <c r="AO166" s="363"/>
    </row>
    <row r="167" spans="1:41" ht="12">
      <c r="A167" s="363" t="s">
        <v>336</v>
      </c>
      <c r="B167" s="366"/>
      <c r="C167" s="363"/>
      <c r="D167" s="363"/>
      <c r="E167" s="363"/>
      <c r="F167" s="363"/>
      <c r="G167" s="363"/>
      <c r="H167" s="363"/>
      <c r="I167" s="363"/>
      <c r="J167" s="363"/>
      <c r="K167" s="363"/>
      <c r="L167" s="363"/>
      <c r="M167" s="363"/>
      <c r="N167" s="363"/>
      <c r="O167" s="363"/>
      <c r="P167" s="363"/>
      <c r="Q167" s="363"/>
      <c r="R167" s="363"/>
      <c r="S167" s="363"/>
      <c r="T167" s="363"/>
      <c r="U167" s="363"/>
      <c r="V167" s="363"/>
      <c r="W167" s="363"/>
      <c r="X167" s="363"/>
      <c r="Y167" s="363"/>
      <c r="Z167" s="363"/>
      <c r="AA167" s="363"/>
      <c r="AB167" s="363"/>
      <c r="AC167" s="363"/>
      <c r="AD167" s="363"/>
      <c r="AE167" s="363"/>
      <c r="AF167" s="363"/>
      <c r="AG167" s="363"/>
      <c r="AH167" s="363"/>
      <c r="AI167" s="363"/>
      <c r="AJ167" s="363"/>
      <c r="AK167" s="363"/>
      <c r="AL167" s="363"/>
      <c r="AM167" s="363"/>
      <c r="AN167" s="363"/>
      <c r="AO167" s="363"/>
    </row>
    <row r="168" spans="1:41" ht="12">
      <c r="A168" s="363"/>
      <c r="B168" s="363"/>
      <c r="C168" s="363"/>
      <c r="D168" s="363"/>
      <c r="E168" s="363"/>
      <c r="F168" s="363"/>
      <c r="G168" s="363"/>
      <c r="H168" s="363"/>
      <c r="I168" s="363"/>
      <c r="J168" s="363"/>
      <c r="K168" s="363"/>
      <c r="L168" s="363"/>
      <c r="M168" s="363"/>
      <c r="N168" s="363"/>
      <c r="O168" s="363"/>
      <c r="P168" s="363"/>
      <c r="Q168" s="363"/>
      <c r="R168" s="363"/>
      <c r="S168" s="363"/>
      <c r="T168" s="363"/>
      <c r="U168" s="363"/>
      <c r="V168" s="363"/>
      <c r="W168" s="363"/>
      <c r="X168" s="363"/>
      <c r="Y168" s="363"/>
      <c r="Z168" s="363"/>
      <c r="AA168" s="363"/>
      <c r="AB168" s="363"/>
      <c r="AC168" s="363"/>
      <c r="AD168" s="363"/>
      <c r="AE168" s="363"/>
      <c r="AF168" s="363"/>
      <c r="AG168" s="363"/>
      <c r="AH168" s="363"/>
      <c r="AI168" s="363"/>
      <c r="AJ168" s="363"/>
      <c r="AK168" s="363"/>
      <c r="AL168" s="363"/>
      <c r="AM168" s="363"/>
      <c r="AN168" s="363"/>
      <c r="AO168" s="363"/>
    </row>
  </sheetData>
  <sheetProtection password="8F89" sheet="1" formatCells="0" formatColumns="0" formatRows="0" insertColumns="0" insertRows="0" selectLockedCells="1"/>
  <mergeCells count="126">
    <mergeCell ref="B2:AF2"/>
    <mergeCell ref="B4:G4"/>
    <mergeCell ref="H4:AF4"/>
    <mergeCell ref="B6:AF6"/>
    <mergeCell ref="B8:F17"/>
    <mergeCell ref="X8:AB13"/>
    <mergeCell ref="AC8:AF13"/>
    <mergeCell ref="M9:R9"/>
    <mergeCell ref="M10:R10"/>
    <mergeCell ref="H11:N11"/>
    <mergeCell ref="O11:V11"/>
    <mergeCell ref="I12:M12"/>
    <mergeCell ref="P12:T12"/>
    <mergeCell ref="J14:W14"/>
    <mergeCell ref="G15:I15"/>
    <mergeCell ref="J15:W15"/>
    <mergeCell ref="X15:AB15"/>
    <mergeCell ref="AC15:AF15"/>
    <mergeCell ref="G16:I16"/>
    <mergeCell ref="J16:W16"/>
    <mergeCell ref="X16:AB16"/>
    <mergeCell ref="AC16:AF16"/>
    <mergeCell ref="G17:I17"/>
    <mergeCell ref="J17:W17"/>
    <mergeCell ref="X17:AB17"/>
    <mergeCell ref="AC17:AF17"/>
    <mergeCell ref="B18:F21"/>
    <mergeCell ref="G18:I18"/>
    <mergeCell ref="J18:AF18"/>
    <mergeCell ref="G19:I19"/>
    <mergeCell ref="J19:R19"/>
    <mergeCell ref="S19:U19"/>
    <mergeCell ref="V19:W21"/>
    <mergeCell ref="X19:AB21"/>
    <mergeCell ref="AC19:AF21"/>
    <mergeCell ref="G20:I20"/>
    <mergeCell ref="J20:R20"/>
    <mergeCell ref="S20:U20"/>
    <mergeCell ref="G21:I21"/>
    <mergeCell ref="J21:R21"/>
    <mergeCell ref="S21:U21"/>
    <mergeCell ref="B22:E22"/>
    <mergeCell ref="A26:A27"/>
    <mergeCell ref="B27:D35"/>
    <mergeCell ref="E27:I27"/>
    <mergeCell ref="J27:U27"/>
    <mergeCell ref="V27:W27"/>
    <mergeCell ref="J30:O30"/>
    <mergeCell ref="Q30:R30"/>
    <mergeCell ref="S30:U30"/>
    <mergeCell ref="V30:W30"/>
    <mergeCell ref="X27:AF27"/>
    <mergeCell ref="E28:I28"/>
    <mergeCell ref="J28:R28"/>
    <mergeCell ref="S28:AF28"/>
    <mergeCell ref="E29:F30"/>
    <mergeCell ref="G29:I29"/>
    <mergeCell ref="J29:W29"/>
    <mergeCell ref="X29:AC29"/>
    <mergeCell ref="AD29:AE29"/>
    <mergeCell ref="G30:I30"/>
    <mergeCell ref="X30:AF30"/>
    <mergeCell ref="E31:I35"/>
    <mergeCell ref="X31:AF31"/>
    <mergeCell ref="M32:R32"/>
    <mergeCell ref="S32:T32"/>
    <mergeCell ref="W33:W34"/>
    <mergeCell ref="K35:O35"/>
    <mergeCell ref="R35:V35"/>
    <mergeCell ref="X35:AB35"/>
    <mergeCell ref="AC35:AF35"/>
    <mergeCell ref="B37:D45"/>
    <mergeCell ref="E37:I37"/>
    <mergeCell ref="J37:U37"/>
    <mergeCell ref="V37:W37"/>
    <mergeCell ref="X37:AF37"/>
    <mergeCell ref="E38:I38"/>
    <mergeCell ref="J38:R38"/>
    <mergeCell ref="S38:AF38"/>
    <mergeCell ref="E39:F40"/>
    <mergeCell ref="G39:I39"/>
    <mergeCell ref="J39:W39"/>
    <mergeCell ref="X39:AC39"/>
    <mergeCell ref="AD39:AE39"/>
    <mergeCell ref="G40:I40"/>
    <mergeCell ref="J40:O40"/>
    <mergeCell ref="Q40:R40"/>
    <mergeCell ref="S40:U40"/>
    <mergeCell ref="V40:W40"/>
    <mergeCell ref="X40:AF40"/>
    <mergeCell ref="E41:I45"/>
    <mergeCell ref="X41:AF41"/>
    <mergeCell ref="M42:R42"/>
    <mergeCell ref="W43:W44"/>
    <mergeCell ref="K45:O45"/>
    <mergeCell ref="R45:V45"/>
    <mergeCell ref="X45:AB45"/>
    <mergeCell ref="AC45:AF45"/>
    <mergeCell ref="B47:D55"/>
    <mergeCell ref="E47:I47"/>
    <mergeCell ref="J47:U47"/>
    <mergeCell ref="V47:W47"/>
    <mergeCell ref="X47:AF47"/>
    <mergeCell ref="E48:I48"/>
    <mergeCell ref="J48:R48"/>
    <mergeCell ref="S48:AF48"/>
    <mergeCell ref="E49:F50"/>
    <mergeCell ref="G49:I49"/>
    <mergeCell ref="J49:W49"/>
    <mergeCell ref="X49:AC49"/>
    <mergeCell ref="AD49:AE49"/>
    <mergeCell ref="G50:I50"/>
    <mergeCell ref="J50:O50"/>
    <mergeCell ref="Q50:R50"/>
    <mergeCell ref="S50:U50"/>
    <mergeCell ref="V50:W50"/>
    <mergeCell ref="X50:AF50"/>
    <mergeCell ref="E51:I55"/>
    <mergeCell ref="X51:AF51"/>
    <mergeCell ref="M52:R52"/>
    <mergeCell ref="S52:T52"/>
    <mergeCell ref="W53:W54"/>
    <mergeCell ref="K55:O55"/>
    <mergeCell ref="R55:V55"/>
    <mergeCell ref="X55:AB55"/>
    <mergeCell ref="AC55:AF55"/>
  </mergeCells>
  <conditionalFormatting sqref="S28:AF28">
    <cfRule type="expression" priority="6" dxfId="7" stopIfTrue="1">
      <formula>OR($J$28="情報提供システムHP",$J$28="住宅情報誌",$J$28="自社物件")</formula>
    </cfRule>
  </conditionalFormatting>
  <conditionalFormatting sqref="S38:AF38">
    <cfRule type="expression" priority="5" dxfId="7" stopIfTrue="1">
      <formula>OR($J$38="情報提供システムHP",$J$38="住宅情報誌",$J$38="自社物件")</formula>
    </cfRule>
  </conditionalFormatting>
  <conditionalFormatting sqref="S48:AF48">
    <cfRule type="expression" priority="4" dxfId="7" stopIfTrue="1">
      <formula>OR($J$48="情報提供システムHP",$J$48="住宅情報誌",$J$48="自社物件")</formula>
    </cfRule>
  </conditionalFormatting>
  <conditionalFormatting sqref="J29:W29 J30:O30 Q30:R30 X30:AF30">
    <cfRule type="expression" priority="3" dxfId="7" stopIfTrue="1">
      <formula>$J$28="情報提供システムHP"</formula>
    </cfRule>
  </conditionalFormatting>
  <conditionalFormatting sqref="J39:W39 J40:O40 Q40:R40 X40:AF40">
    <cfRule type="expression" priority="2" dxfId="7" stopIfTrue="1">
      <formula>$J$38="情報提供システムHP"</formula>
    </cfRule>
  </conditionalFormatting>
  <conditionalFormatting sqref="J49:W49 J50:O50 Q50:R50 X50:AF50">
    <cfRule type="expression" priority="1" dxfId="7" stopIfTrue="1">
      <formula>$J$48="情報提供システムHP"</formula>
    </cfRule>
  </conditionalFormatting>
  <dataValidations count="5">
    <dataValidation errorStyle="information" type="list" allowBlank="1" showInputMessage="1" showErrorMessage="1" prompt="右の▼から選択" error="選択範囲外です" sqref="Q30 Q40 Q50">
      <formula1>$G$66:$G$78</formula1>
    </dataValidation>
    <dataValidation type="list" allowBlank="1" showInputMessage="1" showErrorMessage="1" prompt="右の▼から選択" sqref="J48:R48 J28:R28 J38:R38">
      <formula1>"情報提供システムHP,住宅情報誌,自社物件,その他"</formula1>
    </dataValidation>
    <dataValidation type="list" allowBlank="1" showInputMessage="1" showErrorMessage="1" prompt="右の▼から選択" sqref="X47:AF47 X27:AF27 X37:AF37">
      <formula1>"サービス付き高齢者向け住宅,一般賃貸住宅"</formula1>
    </dataValidation>
    <dataValidation errorStyle="information" type="list" allowBlank="1" showInputMessage="1" showErrorMessage="1" prompt="右の▼から選択&#10;" error="選択範囲外です" sqref="J50:O50">
      <formula1>$B$64:$B$167</formula1>
    </dataValidation>
    <dataValidation errorStyle="information" type="list" allowBlank="1" showInputMessage="1" showErrorMessage="1" prompt="右の▼から選択&#10;" error="選択範囲外です" sqref="J30:O30 J40:O40">
      <formula1>$B$64:$B$167</formula1>
    </dataValidation>
  </dataValidations>
  <printOptions horizontalCentered="1"/>
  <pageMargins left="0.4724409448818898" right="0.15748031496062992" top="0.4330708661417323" bottom="0.2755905511811024" header="0.4724409448818898" footer="0.2362204724409449"/>
  <pageSetup fitToHeight="0"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AN31"/>
  <sheetViews>
    <sheetView showGridLines="0" showZeros="0" view="pageBreakPreview" zoomScale="85" zoomScaleSheetLayoutView="85" zoomScalePageLayoutView="0" workbookViewId="0" topLeftCell="A1">
      <selection activeCell="R12" sqref="R12"/>
    </sheetView>
  </sheetViews>
  <sheetFormatPr defaultColWidth="12.00390625" defaultRowHeight="15"/>
  <cols>
    <col min="1" max="1" width="1.421875" style="68" customWidth="1"/>
    <col min="2" max="2" width="2.00390625" style="68" customWidth="1"/>
    <col min="3" max="3" width="6.7109375" style="68" customWidth="1"/>
    <col min="4" max="4" width="1.421875" style="68" customWidth="1"/>
    <col min="5" max="5" width="3.28125" style="69" customWidth="1"/>
    <col min="6" max="6" width="0.9921875" style="69" customWidth="1"/>
    <col min="7" max="7" width="2.421875" style="69" customWidth="1"/>
    <col min="8" max="8" width="18.8515625" style="68" customWidth="1"/>
    <col min="9" max="9" width="13.57421875" style="68" customWidth="1"/>
    <col min="10" max="10" width="9.140625" style="68" customWidth="1"/>
    <col min="11" max="11" width="5.8515625" style="68" customWidth="1"/>
    <col min="12" max="15" width="4.140625" style="68" customWidth="1"/>
    <col min="16" max="16" width="5.140625" style="68" customWidth="1"/>
    <col min="17" max="17" width="4.140625" style="68" customWidth="1"/>
    <col min="18" max="19" width="4.57421875" style="68" customWidth="1"/>
    <col min="20" max="31" width="3.28125" style="68" customWidth="1"/>
    <col min="32" max="16384" width="12.00390625" style="68" customWidth="1"/>
  </cols>
  <sheetData>
    <row r="1" spans="5:19" ht="15" customHeight="1">
      <c r="E1" s="68"/>
      <c r="F1" s="68"/>
      <c r="G1" s="91"/>
      <c r="O1" s="1049" t="s">
        <v>636</v>
      </c>
      <c r="P1" s="1049"/>
      <c r="Q1" s="1049"/>
      <c r="R1" s="1049"/>
      <c r="S1" s="1049"/>
    </row>
    <row r="2" spans="5:19" ht="15.75" customHeight="1">
      <c r="E2" s="1408" t="s">
        <v>711</v>
      </c>
      <c r="F2" s="1408"/>
      <c r="G2" s="1408"/>
      <c r="H2" s="1408"/>
      <c r="I2" s="1408"/>
      <c r="J2" s="1409"/>
      <c r="K2" s="1414" t="s">
        <v>51</v>
      </c>
      <c r="L2" s="1415"/>
      <c r="M2" s="1411">
        <f>'様式１-設'!AC2</f>
        <v>0</v>
      </c>
      <c r="N2" s="1412"/>
      <c r="O2" s="90" t="s">
        <v>29</v>
      </c>
      <c r="P2" s="239">
        <f>'様式１-設'!AG2</f>
        <v>0</v>
      </c>
      <c r="Q2" s="90" t="s">
        <v>261</v>
      </c>
      <c r="R2" s="239">
        <f>'様式１-設'!AI2</f>
        <v>0</v>
      </c>
      <c r="S2" s="89" t="s">
        <v>31</v>
      </c>
    </row>
    <row r="3" spans="5:7" s="84" customFormat="1" ht="4.5" customHeight="1">
      <c r="E3" s="88"/>
      <c r="F3" s="88"/>
      <c r="G3" s="88"/>
    </row>
    <row r="4" spans="5:19" s="84" customFormat="1" ht="34.5" customHeight="1">
      <c r="E4" s="1416" t="s">
        <v>712</v>
      </c>
      <c r="F4" s="1416"/>
      <c r="G4" s="1416"/>
      <c r="H4" s="1416"/>
      <c r="I4" s="1417" t="str">
        <f>'様式１-設'!P16&amp;"　"&amp;'様式１-設'!P17&amp;"　"&amp;'様式１-設'!P18</f>
        <v>　　</v>
      </c>
      <c r="J4" s="1418"/>
      <c r="K4" s="1418"/>
      <c r="L4" s="1418"/>
      <c r="M4" s="1418"/>
      <c r="N4" s="1418"/>
      <c r="O4" s="1418"/>
      <c r="P4" s="1418"/>
      <c r="Q4" s="1418"/>
      <c r="R4" s="580"/>
      <c r="S4" s="217"/>
    </row>
    <row r="5" spans="5:19" s="84" customFormat="1" ht="34.5" customHeight="1">
      <c r="E5" s="1419" t="s">
        <v>713</v>
      </c>
      <c r="F5" s="1419"/>
      <c r="G5" s="1419"/>
      <c r="H5" s="1419"/>
      <c r="I5" s="1417" t="str">
        <f>IF('様式１-設'!N23="■",'様式１-設'!P16&amp;"　"&amp;'様式１-設'!P17&amp;"　"&amp;'様式１-設'!P18,'様式１-設'!P24&amp;"　"&amp;'様式１-設'!P25&amp;"　"&amp;'様式１-設'!P26)</f>
        <v>　　</v>
      </c>
      <c r="J5" s="1418"/>
      <c r="K5" s="1418"/>
      <c r="L5" s="1418"/>
      <c r="M5" s="1418"/>
      <c r="N5" s="1418"/>
      <c r="O5" s="1418"/>
      <c r="P5" s="1418"/>
      <c r="Q5" s="1418"/>
      <c r="R5" s="580"/>
      <c r="S5" s="285"/>
    </row>
    <row r="6" spans="8:19" ht="12" customHeight="1">
      <c r="H6" s="87"/>
      <c r="I6" s="1399" t="s">
        <v>606</v>
      </c>
      <c r="J6" s="1399"/>
      <c r="K6" s="1399"/>
      <c r="L6" s="1399"/>
      <c r="M6" s="1399"/>
      <c r="N6" s="1399"/>
      <c r="O6" s="1399"/>
      <c r="P6" s="1399"/>
      <c r="Q6" s="1399"/>
      <c r="R6" s="1399"/>
      <c r="S6" s="1399"/>
    </row>
    <row r="7" ht="4.5" customHeight="1"/>
    <row r="8" spans="5:21" s="84" customFormat="1" ht="19.5" customHeight="1">
      <c r="E8" s="1410" t="s">
        <v>50</v>
      </c>
      <c r="F8" s="1410"/>
      <c r="G8" s="1410"/>
      <c r="H8" s="1410"/>
      <c r="I8" s="1410"/>
      <c r="J8" s="1410"/>
      <c r="K8" s="1410"/>
      <c r="L8" s="1410"/>
      <c r="M8" s="1410"/>
      <c r="N8" s="1410"/>
      <c r="O8" s="1410"/>
      <c r="P8" s="1410"/>
      <c r="Q8" s="1410"/>
      <c r="R8" s="1410"/>
      <c r="S8" s="1410"/>
      <c r="T8" s="85"/>
      <c r="U8" s="85"/>
    </row>
    <row r="9" spans="5:20" ht="15" customHeight="1">
      <c r="E9" s="1413" t="s">
        <v>836</v>
      </c>
      <c r="F9" s="1413"/>
      <c r="G9" s="1413"/>
      <c r="H9" s="1413"/>
      <c r="I9" s="1413"/>
      <c r="J9" s="1413"/>
      <c r="K9" s="1413"/>
      <c r="L9" s="1413"/>
      <c r="M9" s="1413"/>
      <c r="N9" s="1413"/>
      <c r="O9" s="1413"/>
      <c r="P9" s="1413"/>
      <c r="Q9" s="1413"/>
      <c r="R9" s="1413"/>
      <c r="S9" s="1413"/>
      <c r="T9" s="83"/>
    </row>
    <row r="10" spans="5:21" ht="12" customHeight="1">
      <c r="E10" s="1391" t="s">
        <v>49</v>
      </c>
      <c r="F10" s="1393" t="s">
        <v>48</v>
      </c>
      <c r="G10" s="1394"/>
      <c r="H10" s="1394"/>
      <c r="I10" s="1394"/>
      <c r="J10" s="1394"/>
      <c r="K10" s="1394"/>
      <c r="L10" s="1394"/>
      <c r="M10" s="1394"/>
      <c r="N10" s="1394"/>
      <c r="O10" s="1394"/>
      <c r="P10" s="1394"/>
      <c r="Q10" s="1395"/>
      <c r="R10" s="1403" t="s">
        <v>17</v>
      </c>
      <c r="S10" s="1404"/>
      <c r="T10" s="92"/>
      <c r="U10" s="82"/>
    </row>
    <row r="11" spans="5:21" ht="12" customHeight="1">
      <c r="E11" s="1392"/>
      <c r="F11" s="1396"/>
      <c r="G11" s="1397"/>
      <c r="H11" s="1397"/>
      <c r="I11" s="1397"/>
      <c r="J11" s="1397"/>
      <c r="K11" s="1397"/>
      <c r="L11" s="1397"/>
      <c r="M11" s="1397"/>
      <c r="N11" s="1397"/>
      <c r="O11" s="1397"/>
      <c r="P11" s="1397"/>
      <c r="Q11" s="1398"/>
      <c r="R11" s="286" t="s">
        <v>605</v>
      </c>
      <c r="S11" s="287" t="s">
        <v>225</v>
      </c>
      <c r="T11" s="82"/>
      <c r="U11" s="82"/>
    </row>
    <row r="12" spans="5:21" ht="34.5" customHeight="1">
      <c r="E12" s="81">
        <v>1</v>
      </c>
      <c r="F12" s="262"/>
      <c r="G12" s="1389" t="s">
        <v>639</v>
      </c>
      <c r="H12" s="1389"/>
      <c r="I12" s="1389"/>
      <c r="J12" s="1389"/>
      <c r="K12" s="1389"/>
      <c r="L12" s="1389"/>
      <c r="M12" s="1389"/>
      <c r="N12" s="1389"/>
      <c r="O12" s="1389"/>
      <c r="P12" s="1389"/>
      <c r="Q12" s="1390"/>
      <c r="R12" s="597" t="s">
        <v>39</v>
      </c>
      <c r="S12" s="588" t="s">
        <v>39</v>
      </c>
      <c r="T12" s="78"/>
      <c r="U12" s="78"/>
    </row>
    <row r="13" spans="2:21" ht="34.5" customHeight="1">
      <c r="B13" s="1381"/>
      <c r="C13" s="1381"/>
      <c r="E13" s="80">
        <v>2</v>
      </c>
      <c r="F13" s="261"/>
      <c r="G13" s="1385" t="s">
        <v>842</v>
      </c>
      <c r="H13" s="1385"/>
      <c r="I13" s="1385"/>
      <c r="J13" s="1385"/>
      <c r="K13" s="1385"/>
      <c r="L13" s="1385"/>
      <c r="M13" s="1385"/>
      <c r="N13" s="1385"/>
      <c r="O13" s="1385"/>
      <c r="P13" s="1385"/>
      <c r="Q13" s="1386"/>
      <c r="R13" s="598" t="s">
        <v>39</v>
      </c>
      <c r="S13" s="591" t="s">
        <v>39</v>
      </c>
      <c r="T13" s="78"/>
      <c r="U13" s="78"/>
    </row>
    <row r="14" spans="2:21" ht="90" customHeight="1">
      <c r="B14" s="1381"/>
      <c r="C14" s="1381"/>
      <c r="E14" s="80">
        <v>3</v>
      </c>
      <c r="F14" s="261"/>
      <c r="G14" s="1385" t="s">
        <v>640</v>
      </c>
      <c r="H14" s="1385"/>
      <c r="I14" s="1385"/>
      <c r="J14" s="1385"/>
      <c r="K14" s="1385"/>
      <c r="L14" s="1385"/>
      <c r="M14" s="1385"/>
      <c r="N14" s="1385"/>
      <c r="O14" s="1385"/>
      <c r="P14" s="1385"/>
      <c r="Q14" s="1386"/>
      <c r="R14" s="598" t="s">
        <v>163</v>
      </c>
      <c r="S14" s="591" t="s">
        <v>163</v>
      </c>
      <c r="T14" s="78"/>
      <c r="U14" s="78"/>
    </row>
    <row r="15" spans="2:21" ht="15" customHeight="1">
      <c r="B15" s="1381"/>
      <c r="C15" s="1381"/>
      <c r="E15" s="80">
        <v>4</v>
      </c>
      <c r="F15" s="261"/>
      <c r="G15" s="1385" t="s">
        <v>635</v>
      </c>
      <c r="H15" s="1385"/>
      <c r="I15" s="1385"/>
      <c r="J15" s="1385"/>
      <c r="K15" s="1385"/>
      <c r="L15" s="1385"/>
      <c r="M15" s="1385"/>
      <c r="N15" s="1385"/>
      <c r="O15" s="1385"/>
      <c r="P15" s="1385"/>
      <c r="Q15" s="1386"/>
      <c r="R15" s="598" t="s">
        <v>163</v>
      </c>
      <c r="S15" s="591" t="s">
        <v>163</v>
      </c>
      <c r="T15" s="78"/>
      <c r="U15" s="78"/>
    </row>
    <row r="16" spans="2:21" ht="34.5" customHeight="1">
      <c r="B16" s="1381"/>
      <c r="C16" s="1381"/>
      <c r="E16" s="80">
        <v>5</v>
      </c>
      <c r="F16" s="261"/>
      <c r="G16" s="1385" t="s">
        <v>641</v>
      </c>
      <c r="H16" s="1385"/>
      <c r="I16" s="1385"/>
      <c r="J16" s="1385"/>
      <c r="K16" s="1385"/>
      <c r="L16" s="1385"/>
      <c r="M16" s="1385"/>
      <c r="N16" s="1385"/>
      <c r="O16" s="1385"/>
      <c r="P16" s="1385"/>
      <c r="Q16" s="1386"/>
      <c r="R16" s="598" t="s">
        <v>163</v>
      </c>
      <c r="S16" s="591" t="s">
        <v>163</v>
      </c>
      <c r="T16" s="78"/>
      <c r="U16" s="78"/>
    </row>
    <row r="17" spans="2:21" ht="69.75" customHeight="1">
      <c r="B17" s="1381"/>
      <c r="C17" s="1381"/>
      <c r="E17" s="80">
        <v>6</v>
      </c>
      <c r="F17" s="261"/>
      <c r="G17" s="1385" t="s">
        <v>642</v>
      </c>
      <c r="H17" s="1385"/>
      <c r="I17" s="1385"/>
      <c r="J17" s="1385"/>
      <c r="K17" s="1385"/>
      <c r="L17" s="1385"/>
      <c r="M17" s="1385"/>
      <c r="N17" s="1385"/>
      <c r="O17" s="1385"/>
      <c r="P17" s="1385"/>
      <c r="Q17" s="1386"/>
      <c r="R17" s="598" t="s">
        <v>39</v>
      </c>
      <c r="S17" s="591" t="s">
        <v>39</v>
      </c>
      <c r="T17" s="78"/>
      <c r="U17" s="78"/>
    </row>
    <row r="18" spans="2:21" ht="34.5" customHeight="1">
      <c r="B18" s="1381"/>
      <c r="C18" s="1381"/>
      <c r="E18" s="435">
        <v>7</v>
      </c>
      <c r="F18" s="261"/>
      <c r="G18" s="1385" t="s">
        <v>705</v>
      </c>
      <c r="H18" s="1385"/>
      <c r="I18" s="1385"/>
      <c r="J18" s="1385"/>
      <c r="K18" s="1385"/>
      <c r="L18" s="1385"/>
      <c r="M18" s="1385"/>
      <c r="N18" s="1385"/>
      <c r="O18" s="1385"/>
      <c r="P18" s="1385"/>
      <c r="Q18" s="1386"/>
      <c r="R18" s="598" t="s">
        <v>39</v>
      </c>
      <c r="S18" s="591" t="s">
        <v>39</v>
      </c>
      <c r="T18" s="78"/>
      <c r="U18" s="78"/>
    </row>
    <row r="19" spans="2:21" ht="45" customHeight="1">
      <c r="B19" s="1381"/>
      <c r="C19" s="1381"/>
      <c r="E19" s="435">
        <v>8</v>
      </c>
      <c r="F19" s="261"/>
      <c r="G19" s="1385" t="s">
        <v>643</v>
      </c>
      <c r="H19" s="1385"/>
      <c r="I19" s="1385"/>
      <c r="J19" s="1385"/>
      <c r="K19" s="1385"/>
      <c r="L19" s="1385"/>
      <c r="M19" s="1385"/>
      <c r="N19" s="1385"/>
      <c r="O19" s="1385"/>
      <c r="P19" s="1385"/>
      <c r="Q19" s="1386"/>
      <c r="R19" s="598" t="s">
        <v>39</v>
      </c>
      <c r="S19" s="591" t="s">
        <v>39</v>
      </c>
      <c r="T19" s="78"/>
      <c r="U19" s="78"/>
    </row>
    <row r="20" spans="2:21" ht="24.75" customHeight="1">
      <c r="B20" s="557"/>
      <c r="C20" s="557"/>
      <c r="E20" s="435">
        <v>9</v>
      </c>
      <c r="F20" s="261"/>
      <c r="G20" s="1385" t="s">
        <v>644</v>
      </c>
      <c r="H20" s="1385"/>
      <c r="I20" s="1385"/>
      <c r="J20" s="1385"/>
      <c r="K20" s="1385"/>
      <c r="L20" s="1385"/>
      <c r="M20" s="1385"/>
      <c r="N20" s="1385"/>
      <c r="O20" s="1385"/>
      <c r="P20" s="1385"/>
      <c r="Q20" s="1386"/>
      <c r="R20" s="598" t="s">
        <v>41</v>
      </c>
      <c r="S20" s="591" t="s">
        <v>41</v>
      </c>
      <c r="T20" s="78"/>
      <c r="U20" s="78"/>
    </row>
    <row r="21" spans="2:21" ht="45" customHeight="1">
      <c r="B21" s="557"/>
      <c r="C21" s="557"/>
      <c r="E21" s="435">
        <v>10</v>
      </c>
      <c r="F21" s="261"/>
      <c r="G21" s="1385" t="s">
        <v>710</v>
      </c>
      <c r="H21" s="1385"/>
      <c r="I21" s="1385"/>
      <c r="J21" s="1385"/>
      <c r="K21" s="1385"/>
      <c r="L21" s="1385"/>
      <c r="M21" s="1385"/>
      <c r="N21" s="1385"/>
      <c r="O21" s="1385"/>
      <c r="P21" s="1385"/>
      <c r="Q21" s="1386"/>
      <c r="R21" s="598" t="s">
        <v>41</v>
      </c>
      <c r="S21" s="591" t="s">
        <v>41</v>
      </c>
      <c r="T21" s="78"/>
      <c r="U21" s="78"/>
    </row>
    <row r="22" spans="2:21" ht="64.5" customHeight="1">
      <c r="B22" s="1381"/>
      <c r="C22" s="1381"/>
      <c r="E22" s="435">
        <v>11</v>
      </c>
      <c r="F22" s="263"/>
      <c r="G22" s="1401" t="s">
        <v>645</v>
      </c>
      <c r="H22" s="1401"/>
      <c r="I22" s="1401"/>
      <c r="J22" s="1401"/>
      <c r="K22" s="1401"/>
      <c r="L22" s="1401"/>
      <c r="M22" s="1401"/>
      <c r="N22" s="1401"/>
      <c r="O22" s="1401"/>
      <c r="P22" s="1401"/>
      <c r="Q22" s="1402"/>
      <c r="R22" s="598" t="s">
        <v>41</v>
      </c>
      <c r="S22" s="591" t="s">
        <v>41</v>
      </c>
      <c r="T22" s="78"/>
      <c r="U22" s="78"/>
    </row>
    <row r="23" spans="2:21" ht="15" customHeight="1">
      <c r="B23" s="1382"/>
      <c r="C23" s="1382"/>
      <c r="E23" s="435">
        <v>12</v>
      </c>
      <c r="F23" s="261"/>
      <c r="G23" s="1385" t="s">
        <v>646</v>
      </c>
      <c r="H23" s="1385"/>
      <c r="I23" s="1385"/>
      <c r="J23" s="1385"/>
      <c r="K23" s="1385"/>
      <c r="L23" s="1385"/>
      <c r="M23" s="1385"/>
      <c r="N23" s="1385"/>
      <c r="O23" s="1385"/>
      <c r="P23" s="1385"/>
      <c r="Q23" s="1386"/>
      <c r="R23" s="598" t="s">
        <v>39</v>
      </c>
      <c r="S23" s="591" t="s">
        <v>39</v>
      </c>
      <c r="T23" s="78"/>
      <c r="U23" s="78"/>
    </row>
    <row r="24" spans="2:21" ht="34.5" customHeight="1">
      <c r="B24" s="1382"/>
      <c r="C24" s="1382"/>
      <c r="E24" s="435">
        <v>13</v>
      </c>
      <c r="F24" s="261"/>
      <c r="G24" s="1385" t="s">
        <v>647</v>
      </c>
      <c r="H24" s="1385"/>
      <c r="I24" s="1385"/>
      <c r="J24" s="1385"/>
      <c r="K24" s="1385"/>
      <c r="L24" s="1385"/>
      <c r="M24" s="1385"/>
      <c r="N24" s="1385"/>
      <c r="O24" s="1385"/>
      <c r="P24" s="1385"/>
      <c r="Q24" s="1386"/>
      <c r="R24" s="598" t="s">
        <v>39</v>
      </c>
      <c r="S24" s="591" t="s">
        <v>39</v>
      </c>
      <c r="T24" s="78"/>
      <c r="U24" s="78"/>
    </row>
    <row r="25" spans="2:21" ht="24.75" customHeight="1">
      <c r="B25" s="1382"/>
      <c r="C25" s="1382"/>
      <c r="E25" s="435">
        <v>14</v>
      </c>
      <c r="F25" s="261"/>
      <c r="G25" s="1385" t="s">
        <v>648</v>
      </c>
      <c r="H25" s="1385"/>
      <c r="I25" s="1385"/>
      <c r="J25" s="1385"/>
      <c r="K25" s="1385"/>
      <c r="L25" s="1385"/>
      <c r="M25" s="1385"/>
      <c r="N25" s="1385"/>
      <c r="O25" s="1385"/>
      <c r="P25" s="1385"/>
      <c r="Q25" s="1386"/>
      <c r="R25" s="598" t="s">
        <v>39</v>
      </c>
      <c r="S25" s="591" t="s">
        <v>39</v>
      </c>
      <c r="T25" s="78"/>
      <c r="U25" s="78"/>
    </row>
    <row r="26" spans="2:21" ht="54.75" customHeight="1">
      <c r="B26" s="559"/>
      <c r="C26" s="559"/>
      <c r="E26" s="436">
        <v>15</v>
      </c>
      <c r="F26" s="434"/>
      <c r="G26" s="1385" t="s">
        <v>714</v>
      </c>
      <c r="H26" s="1385"/>
      <c r="I26" s="1385"/>
      <c r="J26" s="1385"/>
      <c r="K26" s="1385"/>
      <c r="L26" s="1385"/>
      <c r="M26" s="1385"/>
      <c r="N26" s="1385"/>
      <c r="O26" s="1385"/>
      <c r="P26" s="1385"/>
      <c r="Q26" s="1386"/>
      <c r="R26" s="598" t="s">
        <v>39</v>
      </c>
      <c r="S26" s="591" t="s">
        <v>39</v>
      </c>
      <c r="T26" s="78"/>
      <c r="U26" s="78"/>
    </row>
    <row r="27" spans="2:21" ht="24.75" customHeight="1">
      <c r="B27" s="578"/>
      <c r="C27" s="578"/>
      <c r="E27" s="436">
        <v>16</v>
      </c>
      <c r="F27" s="434"/>
      <c r="G27" s="1383" t="s">
        <v>649</v>
      </c>
      <c r="H27" s="1383"/>
      <c r="I27" s="1383"/>
      <c r="J27" s="1383"/>
      <c r="K27" s="1383"/>
      <c r="L27" s="1383"/>
      <c r="M27" s="1383"/>
      <c r="N27" s="1383"/>
      <c r="O27" s="1383"/>
      <c r="P27" s="1383"/>
      <c r="Q27" s="1384"/>
      <c r="R27" s="598" t="s">
        <v>39</v>
      </c>
      <c r="S27" s="591" t="s">
        <v>39</v>
      </c>
      <c r="T27" s="78"/>
      <c r="U27" s="78"/>
    </row>
    <row r="28" spans="2:21" ht="13.5" customHeight="1">
      <c r="B28" s="558"/>
      <c r="C28" s="558"/>
      <c r="D28" s="1405" t="s">
        <v>818</v>
      </c>
      <c r="E28" s="1406"/>
      <c r="F28" s="1406"/>
      <c r="G28" s="1406"/>
      <c r="H28" s="1406"/>
      <c r="I28" s="1406"/>
      <c r="J28" s="1406"/>
      <c r="K28" s="1406"/>
      <c r="L28" s="1406"/>
      <c r="M28" s="1406"/>
      <c r="N28" s="1406"/>
      <c r="O28" s="1406"/>
      <c r="P28" s="1406"/>
      <c r="Q28" s="1406"/>
      <c r="R28" s="1406"/>
      <c r="S28" s="1407"/>
      <c r="T28" s="78"/>
      <c r="U28" s="78"/>
    </row>
    <row r="29" spans="2:21" ht="24.75" customHeight="1">
      <c r="B29" s="559"/>
      <c r="C29" s="559"/>
      <c r="D29" s="533"/>
      <c r="E29" s="583">
        <v>17</v>
      </c>
      <c r="F29" s="532"/>
      <c r="G29" s="1387" t="s">
        <v>706</v>
      </c>
      <c r="H29" s="1387"/>
      <c r="I29" s="1387"/>
      <c r="J29" s="1387"/>
      <c r="K29" s="1387"/>
      <c r="L29" s="1387"/>
      <c r="M29" s="1387"/>
      <c r="N29" s="1387"/>
      <c r="O29" s="1387"/>
      <c r="P29" s="1387"/>
      <c r="Q29" s="1388"/>
      <c r="R29" s="599" t="s">
        <v>39</v>
      </c>
      <c r="S29" s="596" t="s">
        <v>39</v>
      </c>
      <c r="T29" s="78"/>
      <c r="U29" s="78"/>
    </row>
    <row r="30" spans="1:40" s="71" customFormat="1" ht="13.5" customHeight="1">
      <c r="A30" s="77"/>
      <c r="C30" s="74"/>
      <c r="D30" s="74"/>
      <c r="E30" s="1400" t="s">
        <v>47</v>
      </c>
      <c r="F30" s="1400"/>
      <c r="G30" s="1400"/>
      <c r="H30" s="1400"/>
      <c r="I30" s="1400"/>
      <c r="J30" s="1400"/>
      <c r="K30" s="1400"/>
      <c r="L30" s="1400"/>
      <c r="M30" s="1400"/>
      <c r="N30" s="1400"/>
      <c r="O30" s="1400"/>
      <c r="P30" s="1400"/>
      <c r="Q30" s="1400"/>
      <c r="R30" s="1400"/>
      <c r="S30" s="1400"/>
      <c r="T30" s="74"/>
      <c r="U30" s="74"/>
      <c r="V30" s="74"/>
      <c r="W30" s="74"/>
      <c r="X30" s="74"/>
      <c r="Y30" s="74"/>
      <c r="Z30" s="74"/>
      <c r="AA30" s="74"/>
      <c r="AB30" s="74"/>
      <c r="AC30" s="74"/>
      <c r="AD30" s="74"/>
      <c r="AE30" s="74"/>
      <c r="AF30" s="73"/>
      <c r="AM30" s="72"/>
      <c r="AN30" s="72"/>
    </row>
    <row r="31" spans="5:19" ht="13.5" customHeight="1">
      <c r="E31" s="76" t="str">
        <f>'提出書類リスト'!B51</f>
        <v>Ver.R06-T-1</v>
      </c>
      <c r="S31" s="211" t="str">
        <f>'様式１-設'!AO4</f>
        <v>R06S</v>
      </c>
    </row>
  </sheetData>
  <sheetProtection password="8F89" sheet="1" formatCells="0" selectLockedCells="1"/>
  <mergeCells count="36">
    <mergeCell ref="E2:J2"/>
    <mergeCell ref="O1:S1"/>
    <mergeCell ref="E8:S8"/>
    <mergeCell ref="M2:N2"/>
    <mergeCell ref="E9:S9"/>
    <mergeCell ref="K2:L2"/>
    <mergeCell ref="E4:H4"/>
    <mergeCell ref="I4:Q4"/>
    <mergeCell ref="I5:Q5"/>
    <mergeCell ref="E5:H5"/>
    <mergeCell ref="E10:E11"/>
    <mergeCell ref="F10:Q11"/>
    <mergeCell ref="I6:S6"/>
    <mergeCell ref="E30:S30"/>
    <mergeCell ref="G22:Q22"/>
    <mergeCell ref="G23:Q23"/>
    <mergeCell ref="G24:Q24"/>
    <mergeCell ref="G25:Q25"/>
    <mergeCell ref="R10:S10"/>
    <mergeCell ref="D28:S28"/>
    <mergeCell ref="G12:Q12"/>
    <mergeCell ref="G13:Q13"/>
    <mergeCell ref="G20:Q20"/>
    <mergeCell ref="G18:Q18"/>
    <mergeCell ref="G21:Q21"/>
    <mergeCell ref="B13:C19"/>
    <mergeCell ref="B22:C22"/>
    <mergeCell ref="B23:C25"/>
    <mergeCell ref="G27:Q27"/>
    <mergeCell ref="G26:Q26"/>
    <mergeCell ref="G29:Q29"/>
    <mergeCell ref="G14:Q14"/>
    <mergeCell ref="G15:Q15"/>
    <mergeCell ref="G16:Q16"/>
    <mergeCell ref="G17:Q17"/>
    <mergeCell ref="G19:Q19"/>
  </mergeCells>
  <printOptions horizontalCentered="1"/>
  <pageMargins left="0.35433070866141736" right="0.15748031496062992" top="0.1968503937007874" bottom="0.11811023622047245" header="0.5118110236220472" footer="0.2362204724409449"/>
  <pageSetup fitToHeight="0"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AQ124"/>
  <sheetViews>
    <sheetView showGridLines="0" showZeros="0" view="pageBreakPreview" zoomScaleSheetLayoutView="100" zoomScalePageLayoutView="0" workbookViewId="0" topLeftCell="A1">
      <selection activeCell="J15" sqref="J15:U15"/>
    </sheetView>
  </sheetViews>
  <sheetFormatPr defaultColWidth="7.7109375" defaultRowHeight="15"/>
  <cols>
    <col min="1" max="1" width="0.71875" style="26" customWidth="1"/>
    <col min="2" max="2" width="2.421875" style="26" customWidth="1"/>
    <col min="3" max="3" width="11.140625" style="26" customWidth="1"/>
    <col min="4" max="4" width="1.421875" style="26" customWidth="1"/>
    <col min="5" max="8" width="4.140625" style="71" customWidth="1"/>
    <col min="9" max="9" width="2.421875" style="71" customWidth="1"/>
    <col min="10" max="10" width="4.140625" style="71" customWidth="1"/>
    <col min="11" max="11" width="2.421875" style="71" customWidth="1"/>
    <col min="12" max="23" width="4.140625" style="71" customWidth="1"/>
    <col min="24" max="24" width="1.421875" style="71" customWidth="1"/>
    <col min="25" max="28" width="4.140625" style="71" customWidth="1"/>
    <col min="29" max="16384" width="7.7109375" style="71" customWidth="1"/>
  </cols>
  <sheetData>
    <row r="1" spans="5:30" ht="15.75" customHeight="1">
      <c r="E1" s="94"/>
      <c r="F1" s="95"/>
      <c r="G1" s="96"/>
      <c r="H1" s="96"/>
      <c r="I1" s="96"/>
      <c r="J1" s="96"/>
      <c r="K1" s="96"/>
      <c r="L1" s="96"/>
      <c r="M1" s="96"/>
      <c r="N1" s="94"/>
      <c r="O1" s="94"/>
      <c r="P1" s="94"/>
      <c r="Q1" s="94"/>
      <c r="R1" s="94"/>
      <c r="S1" s="94"/>
      <c r="T1" s="94"/>
      <c r="U1" s="94"/>
      <c r="V1" s="94"/>
      <c r="W1" s="109" t="s">
        <v>67</v>
      </c>
      <c r="X1" s="94"/>
      <c r="Y1" s="94"/>
      <c r="Z1" s="94"/>
      <c r="AA1" s="94"/>
      <c r="AB1" s="94"/>
      <c r="AC1" s="97"/>
      <c r="AD1" s="97"/>
    </row>
    <row r="2" spans="5:30" ht="15.75" customHeight="1">
      <c r="E2" s="94"/>
      <c r="F2" s="98"/>
      <c r="G2" s="98"/>
      <c r="H2" s="98"/>
      <c r="I2" s="98"/>
      <c r="J2" s="98"/>
      <c r="K2" s="98"/>
      <c r="L2" s="98"/>
      <c r="M2" s="98"/>
      <c r="N2" s="98"/>
      <c r="O2" s="98"/>
      <c r="P2" s="98"/>
      <c r="Q2" s="98"/>
      <c r="R2" s="98"/>
      <c r="S2" s="98"/>
      <c r="T2" s="98"/>
      <c r="U2" s="98"/>
      <c r="V2" s="98"/>
      <c r="W2" s="98"/>
      <c r="X2" s="98"/>
      <c r="Y2" s="98"/>
      <c r="Z2" s="98"/>
      <c r="AA2" s="98"/>
      <c r="AB2" s="98"/>
      <c r="AC2" s="97"/>
      <c r="AD2" s="97"/>
    </row>
    <row r="3" spans="5:30" ht="15.75" customHeight="1">
      <c r="E3" s="94"/>
      <c r="F3" s="98"/>
      <c r="G3" s="98"/>
      <c r="H3" s="98"/>
      <c r="I3" s="98"/>
      <c r="J3" s="98"/>
      <c r="K3" s="98"/>
      <c r="L3" s="98"/>
      <c r="M3" s="98"/>
      <c r="N3" s="98"/>
      <c r="O3" s="98"/>
      <c r="P3" s="98"/>
      <c r="Q3" s="98"/>
      <c r="R3" s="98"/>
      <c r="S3" s="98"/>
      <c r="T3" s="98"/>
      <c r="U3" s="98"/>
      <c r="V3" s="98"/>
      <c r="W3" s="98"/>
      <c r="X3" s="98"/>
      <c r="Y3" s="98"/>
      <c r="Z3" s="98"/>
      <c r="AA3" s="98"/>
      <c r="AB3" s="98"/>
      <c r="AC3" s="97"/>
      <c r="AD3" s="97"/>
    </row>
    <row r="4" spans="4:28" ht="24" customHeight="1">
      <c r="D4" s="1420" t="s">
        <v>52</v>
      </c>
      <c r="E4" s="1420"/>
      <c r="F4" s="1420"/>
      <c r="G4" s="1420"/>
      <c r="H4" s="1420"/>
      <c r="I4" s="1420"/>
      <c r="J4" s="1420"/>
      <c r="K4" s="1420"/>
      <c r="L4" s="1420"/>
      <c r="M4" s="1420"/>
      <c r="N4" s="1420"/>
      <c r="O4" s="1420"/>
      <c r="P4" s="1420"/>
      <c r="Q4" s="1420"/>
      <c r="R4" s="1420"/>
      <c r="S4" s="1420"/>
      <c r="T4" s="1420"/>
      <c r="U4" s="1420"/>
      <c r="V4" s="98"/>
      <c r="W4" s="98"/>
      <c r="X4" s="98"/>
      <c r="Y4" s="98"/>
      <c r="Z4" s="98"/>
      <c r="AA4" s="97"/>
      <c r="AB4" s="97"/>
    </row>
    <row r="5" spans="4:28" ht="12" customHeight="1">
      <c r="D5" s="98"/>
      <c r="E5" s="98"/>
      <c r="F5" s="98"/>
      <c r="G5" s="98"/>
      <c r="H5" s="98"/>
      <c r="I5" s="98"/>
      <c r="J5" s="98"/>
      <c r="K5" s="98"/>
      <c r="L5" s="98"/>
      <c r="M5" s="98"/>
      <c r="N5" s="98"/>
      <c r="O5" s="98"/>
      <c r="P5" s="98"/>
      <c r="Q5" s="98"/>
      <c r="R5" s="98"/>
      <c r="S5" s="98"/>
      <c r="T5" s="98"/>
      <c r="U5" s="98"/>
      <c r="V5" s="98"/>
      <c r="W5" s="98"/>
      <c r="X5" s="98"/>
      <c r="Y5" s="98"/>
      <c r="Z5" s="98"/>
      <c r="AA5" s="97"/>
      <c r="AB5" s="97"/>
    </row>
    <row r="6" spans="4:28" ht="15.75" customHeight="1">
      <c r="D6" s="98"/>
      <c r="E6" s="98"/>
      <c r="F6" s="98"/>
      <c r="G6" s="98"/>
      <c r="H6" s="98"/>
      <c r="I6" s="98"/>
      <c r="J6" s="98"/>
      <c r="K6" s="98"/>
      <c r="L6" s="98"/>
      <c r="M6" s="98"/>
      <c r="N6" s="98"/>
      <c r="O6" s="98"/>
      <c r="P6" s="98"/>
      <c r="Q6" s="98"/>
      <c r="R6" s="98"/>
      <c r="S6" s="98"/>
      <c r="T6" s="98"/>
      <c r="U6" s="98"/>
      <c r="V6" s="98"/>
      <c r="W6" s="98"/>
      <c r="X6" s="98"/>
      <c r="Y6" s="98"/>
      <c r="Z6" s="98"/>
      <c r="AA6" s="97"/>
      <c r="AB6" s="97"/>
    </row>
    <row r="7" spans="5:31" ht="24" customHeight="1">
      <c r="E7" s="26"/>
      <c r="F7" s="26"/>
      <c r="G7" s="1421" t="s">
        <v>36</v>
      </c>
      <c r="H7" s="1421"/>
      <c r="I7" s="1421"/>
      <c r="J7" s="1421"/>
      <c r="K7" s="99"/>
      <c r="L7" s="1422" t="s">
        <v>53</v>
      </c>
      <c r="M7" s="1422"/>
      <c r="N7" s="1422"/>
      <c r="O7" s="1422"/>
      <c r="P7" s="1422"/>
      <c r="Q7" s="1422"/>
      <c r="R7" s="1422"/>
      <c r="S7" s="1422"/>
      <c r="T7" s="1422"/>
      <c r="U7" s="1422"/>
      <c r="V7" s="1422"/>
      <c r="W7" s="1422"/>
      <c r="X7" s="1422"/>
      <c r="Y7" s="98"/>
      <c r="Z7" s="98"/>
      <c r="AA7" s="98"/>
      <c r="AB7" s="98"/>
      <c r="AC7" s="98"/>
      <c r="AD7" s="97"/>
      <c r="AE7" s="97"/>
    </row>
    <row r="8" spans="5:31" ht="24" customHeight="1">
      <c r="E8" s="26"/>
      <c r="F8" s="26"/>
      <c r="G8" s="1421" t="s">
        <v>54</v>
      </c>
      <c r="H8" s="1421"/>
      <c r="I8" s="1421"/>
      <c r="J8" s="1421"/>
      <c r="K8" s="99"/>
      <c r="L8" s="1422" t="s">
        <v>37</v>
      </c>
      <c r="M8" s="1422"/>
      <c r="N8" s="1422"/>
      <c r="O8" s="1422"/>
      <c r="P8" s="1422"/>
      <c r="Q8" s="1422"/>
      <c r="R8" s="1422"/>
      <c r="S8" s="1422"/>
      <c r="T8" s="1422"/>
      <c r="U8" s="1422"/>
      <c r="V8" s="1422"/>
      <c r="W8" s="1422"/>
      <c r="X8" s="1422"/>
      <c r="Y8" s="98"/>
      <c r="Z8" s="98"/>
      <c r="AA8" s="98"/>
      <c r="AB8" s="98"/>
      <c r="AC8" s="98"/>
      <c r="AD8" s="97"/>
      <c r="AE8" s="97"/>
    </row>
    <row r="9" spans="5:31" ht="36" customHeight="1">
      <c r="E9" s="26"/>
      <c r="F9" s="26"/>
      <c r="G9" s="1423" t="s">
        <v>613</v>
      </c>
      <c r="H9" s="1424"/>
      <c r="I9" s="1424"/>
      <c r="J9" s="1424"/>
      <c r="K9" s="99"/>
      <c r="L9" s="1425">
        <f>'様式１-設'!M14</f>
        <v>0</v>
      </c>
      <c r="M9" s="1425"/>
      <c r="N9" s="1425"/>
      <c r="O9" s="1425"/>
      <c r="P9" s="1425"/>
      <c r="Q9" s="1425"/>
      <c r="R9" s="1425"/>
      <c r="S9" s="1425"/>
      <c r="T9" s="1425"/>
      <c r="U9" s="1425"/>
      <c r="V9" s="1425"/>
      <c r="W9" s="1425"/>
      <c r="X9" s="100"/>
      <c r="Y9" s="100"/>
      <c r="Z9" s="98"/>
      <c r="AA9" s="98"/>
      <c r="AB9" s="98"/>
      <c r="AC9" s="98"/>
      <c r="AD9" s="97"/>
      <c r="AE9" s="97"/>
    </row>
    <row r="10" spans="5:30" ht="15.75" customHeight="1">
      <c r="E10" s="26"/>
      <c r="F10" s="98"/>
      <c r="G10" s="98"/>
      <c r="H10" s="98"/>
      <c r="I10" s="98"/>
      <c r="J10" s="98"/>
      <c r="K10" s="98"/>
      <c r="L10" s="98"/>
      <c r="M10" s="98"/>
      <c r="N10" s="98"/>
      <c r="O10" s="98"/>
      <c r="P10" s="98"/>
      <c r="Q10" s="98"/>
      <c r="R10" s="98"/>
      <c r="S10" s="98"/>
      <c r="T10" s="98"/>
      <c r="U10" s="98"/>
      <c r="V10" s="98"/>
      <c r="W10" s="98"/>
      <c r="X10" s="98"/>
      <c r="Y10" s="98"/>
      <c r="Z10" s="98"/>
      <c r="AA10" s="98"/>
      <c r="AB10" s="98"/>
      <c r="AC10" s="97"/>
      <c r="AD10" s="97"/>
    </row>
    <row r="11" spans="5:30" ht="64.5" customHeight="1">
      <c r="E11" s="26"/>
      <c r="F11" s="1426" t="s">
        <v>55</v>
      </c>
      <c r="G11" s="1426"/>
      <c r="H11" s="1426"/>
      <c r="I11" s="1426"/>
      <c r="J11" s="1426"/>
      <c r="K11" s="1426"/>
      <c r="L11" s="1426"/>
      <c r="M11" s="1426"/>
      <c r="N11" s="1426"/>
      <c r="O11" s="1426"/>
      <c r="P11" s="1426"/>
      <c r="Q11" s="1426"/>
      <c r="R11" s="1426"/>
      <c r="S11" s="1426"/>
      <c r="T11" s="1426"/>
      <c r="U11" s="1426"/>
      <c r="V11" s="1426"/>
      <c r="W11" s="1426"/>
      <c r="X11" s="101"/>
      <c r="Y11" s="98"/>
      <c r="Z11" s="98"/>
      <c r="AA11" s="98"/>
      <c r="AB11" s="98"/>
      <c r="AC11" s="97"/>
      <c r="AD11" s="97"/>
    </row>
    <row r="12" spans="4:28" ht="15.75" customHeight="1">
      <c r="D12" s="98"/>
      <c r="E12" s="98"/>
      <c r="F12" s="98"/>
      <c r="G12" s="98"/>
      <c r="H12" s="98"/>
      <c r="I12" s="98"/>
      <c r="J12" s="98"/>
      <c r="K12" s="98"/>
      <c r="L12" s="98"/>
      <c r="M12" s="98"/>
      <c r="N12" s="98"/>
      <c r="O12" s="98"/>
      <c r="P12" s="98"/>
      <c r="Q12" s="98"/>
      <c r="R12" s="98"/>
      <c r="S12" s="98"/>
      <c r="T12" s="98"/>
      <c r="U12" s="98"/>
      <c r="V12" s="98"/>
      <c r="W12" s="98"/>
      <c r="X12" s="98"/>
      <c r="Y12" s="98"/>
      <c r="Z12" s="98"/>
      <c r="AA12" s="97"/>
      <c r="AB12" s="97"/>
    </row>
    <row r="13" spans="4:28" ht="15.75" customHeight="1">
      <c r="D13" s="98"/>
      <c r="E13" s="98"/>
      <c r="F13" s="98"/>
      <c r="G13" s="98"/>
      <c r="H13" s="98"/>
      <c r="I13" s="98"/>
      <c r="J13" s="98"/>
      <c r="K13" s="98"/>
      <c r="L13" s="98" t="s">
        <v>56</v>
      </c>
      <c r="M13" s="98"/>
      <c r="N13" s="98"/>
      <c r="O13" s="98"/>
      <c r="P13" s="98"/>
      <c r="Q13" s="98"/>
      <c r="R13" s="98"/>
      <c r="S13" s="98"/>
      <c r="T13" s="98"/>
      <c r="U13" s="98"/>
      <c r="V13" s="98"/>
      <c r="W13" s="98"/>
      <c r="X13" s="98"/>
      <c r="Y13" s="98"/>
      <c r="Z13" s="98"/>
      <c r="AA13" s="97"/>
      <c r="AB13" s="97"/>
    </row>
    <row r="14" spans="4:28" ht="15.75" customHeight="1">
      <c r="D14" s="98"/>
      <c r="E14" s="98"/>
      <c r="F14" s="98"/>
      <c r="G14" s="98"/>
      <c r="H14" s="98"/>
      <c r="I14" s="98"/>
      <c r="J14" s="98"/>
      <c r="K14" s="98"/>
      <c r="L14" s="98"/>
      <c r="M14" s="98"/>
      <c r="N14" s="98"/>
      <c r="O14" s="98"/>
      <c r="P14" s="98"/>
      <c r="Q14" s="98"/>
      <c r="R14" s="98"/>
      <c r="S14" s="98"/>
      <c r="T14" s="98"/>
      <c r="U14" s="98"/>
      <c r="V14" s="98"/>
      <c r="W14" s="98"/>
      <c r="X14" s="98"/>
      <c r="Y14" s="98"/>
      <c r="Z14" s="98"/>
      <c r="AA14" s="97"/>
      <c r="AB14" s="97"/>
    </row>
    <row r="15" spans="4:28" ht="24" customHeight="1">
      <c r="D15" s="1429" t="s">
        <v>57</v>
      </c>
      <c r="E15" s="1429"/>
      <c r="F15" s="1429"/>
      <c r="G15" s="1429"/>
      <c r="H15" s="1429"/>
      <c r="I15" s="98"/>
      <c r="J15" s="1431">
        <f>'様式１-設'!P33</f>
        <v>0</v>
      </c>
      <c r="K15" s="1431"/>
      <c r="L15" s="1431"/>
      <c r="M15" s="1431"/>
      <c r="N15" s="1431"/>
      <c r="O15" s="1431"/>
      <c r="P15" s="1431"/>
      <c r="Q15" s="1431"/>
      <c r="R15" s="1431"/>
      <c r="S15" s="1431"/>
      <c r="T15" s="1431"/>
      <c r="U15" s="1431"/>
      <c r="V15" s="1432" t="s">
        <v>627</v>
      </c>
      <c r="W15" s="1432"/>
      <c r="X15" s="98"/>
      <c r="Y15" s="98"/>
      <c r="Z15" s="98"/>
      <c r="AA15" s="97"/>
      <c r="AB15" s="97"/>
    </row>
    <row r="16" spans="4:28" ht="24" customHeight="1">
      <c r="D16" s="1429" t="s">
        <v>58</v>
      </c>
      <c r="E16" s="1429"/>
      <c r="F16" s="1429"/>
      <c r="G16" s="1429"/>
      <c r="H16" s="1429"/>
      <c r="I16" s="98"/>
      <c r="J16" s="1430" t="str">
        <f>'様式１-設'!P30&amp;"　"&amp;'様式１-設'!P31</f>
        <v>　</v>
      </c>
      <c r="K16" s="1430"/>
      <c r="L16" s="1430"/>
      <c r="M16" s="1430"/>
      <c r="N16" s="1430"/>
      <c r="O16" s="1430"/>
      <c r="P16" s="1430"/>
      <c r="Q16" s="1430"/>
      <c r="R16" s="1430"/>
      <c r="S16" s="1430"/>
      <c r="T16" s="1430"/>
      <c r="U16" s="1430"/>
      <c r="V16" s="1430"/>
      <c r="W16" s="1430"/>
      <c r="X16" s="98"/>
      <c r="Y16" s="98"/>
      <c r="Z16" s="98"/>
      <c r="AA16" s="97"/>
      <c r="AB16" s="97"/>
    </row>
    <row r="17" spans="1:28" ht="24" customHeight="1">
      <c r="A17" s="52"/>
      <c r="B17" s="52"/>
      <c r="C17" s="1429" t="s">
        <v>59</v>
      </c>
      <c r="D17" s="1429"/>
      <c r="E17" s="1429"/>
      <c r="F17" s="1429"/>
      <c r="G17" s="1429"/>
      <c r="H17" s="1429"/>
      <c r="I17" s="98"/>
      <c r="J17" s="1435" t="str">
        <f>"〒"&amp;'様式１-設'!Q34&amp;"　"&amp;'様式１-設'!U34</f>
        <v>〒　</v>
      </c>
      <c r="K17" s="1435"/>
      <c r="L17" s="1435"/>
      <c r="M17" s="1435"/>
      <c r="N17" s="1435"/>
      <c r="O17" s="1435"/>
      <c r="P17" s="1435"/>
      <c r="Q17" s="1435"/>
      <c r="R17" s="1435"/>
      <c r="S17" s="1435"/>
      <c r="T17" s="1435"/>
      <c r="U17" s="1435"/>
      <c r="V17" s="1435"/>
      <c r="W17" s="1435"/>
      <c r="X17" s="98"/>
      <c r="Y17" s="98"/>
      <c r="Z17" s="98"/>
      <c r="AA17" s="97"/>
      <c r="AB17" s="97"/>
    </row>
    <row r="18" spans="1:28" ht="4.5" customHeight="1">
      <c r="A18" s="52"/>
      <c r="B18" s="52"/>
      <c r="C18" s="52"/>
      <c r="D18" s="98"/>
      <c r="E18" s="98"/>
      <c r="F18" s="98"/>
      <c r="G18" s="98"/>
      <c r="H18" s="98"/>
      <c r="I18" s="98"/>
      <c r="J18" s="98"/>
      <c r="K18" s="98"/>
      <c r="L18" s="98"/>
      <c r="M18" s="98"/>
      <c r="N18" s="98"/>
      <c r="O18" s="98"/>
      <c r="P18" s="98"/>
      <c r="Q18" s="98"/>
      <c r="R18" s="98"/>
      <c r="S18" s="98"/>
      <c r="T18" s="98"/>
      <c r="U18" s="98"/>
      <c r="V18" s="98"/>
      <c r="W18" s="98"/>
      <c r="X18" s="98"/>
      <c r="Y18" s="98"/>
      <c r="Z18" s="98"/>
      <c r="AA18" s="97"/>
      <c r="AB18" s="97"/>
    </row>
    <row r="19" spans="4:28" ht="63.75" customHeight="1">
      <c r="D19" s="1427" t="s">
        <v>60</v>
      </c>
      <c r="E19" s="1427"/>
      <c r="F19" s="1427"/>
      <c r="G19" s="1427"/>
      <c r="H19" s="1427"/>
      <c r="I19" s="102"/>
      <c r="J19" s="1438" t="s">
        <v>654</v>
      </c>
      <c r="K19" s="1438"/>
      <c r="L19" s="1438"/>
      <c r="M19" s="1438"/>
      <c r="N19" s="1438"/>
      <c r="O19" s="1438"/>
      <c r="P19" s="1438"/>
      <c r="Q19" s="1438"/>
      <c r="R19" s="1438"/>
      <c r="S19" s="1438"/>
      <c r="T19" s="1438"/>
      <c r="U19" s="1438"/>
      <c r="V19" s="1438"/>
      <c r="W19" s="1438"/>
      <c r="X19" s="98"/>
      <c r="Y19" s="98"/>
      <c r="Z19" s="98"/>
      <c r="AA19" s="97"/>
      <c r="AB19" s="97"/>
    </row>
    <row r="20" spans="2:30" ht="24" customHeight="1">
      <c r="B20" s="1428"/>
      <c r="C20" s="1428"/>
      <c r="E20" s="94"/>
      <c r="F20" s="98"/>
      <c r="G20" s="98"/>
      <c r="H20" s="98"/>
      <c r="I20" s="98"/>
      <c r="J20" s="1438"/>
      <c r="K20" s="1438"/>
      <c r="L20" s="1438"/>
      <c r="M20" s="1438"/>
      <c r="N20" s="1438"/>
      <c r="O20" s="1438"/>
      <c r="P20" s="1438"/>
      <c r="Q20" s="1438"/>
      <c r="R20" s="1438"/>
      <c r="S20" s="1438"/>
      <c r="T20" s="1438"/>
      <c r="U20" s="1438"/>
      <c r="V20" s="1438"/>
      <c r="W20" s="1438"/>
      <c r="X20" s="98"/>
      <c r="Y20" s="98"/>
      <c r="Z20" s="98"/>
      <c r="AA20" s="98"/>
      <c r="AB20" s="98"/>
      <c r="AC20" s="97"/>
      <c r="AD20" s="97"/>
    </row>
    <row r="21" spans="2:30" ht="27.75" customHeight="1">
      <c r="B21" s="544"/>
      <c r="C21" s="57"/>
      <c r="E21" s="94"/>
      <c r="F21" s="98"/>
      <c r="G21" s="98"/>
      <c r="H21" s="98"/>
      <c r="I21" s="98"/>
      <c r="J21" s="98"/>
      <c r="K21" s="98"/>
      <c r="L21" s="98"/>
      <c r="M21" s="98"/>
      <c r="N21" s="98"/>
      <c r="O21" s="98"/>
      <c r="P21" s="98"/>
      <c r="Q21" s="98"/>
      <c r="R21" s="98"/>
      <c r="S21" s="98"/>
      <c r="T21" s="98"/>
      <c r="U21" s="98"/>
      <c r="V21" s="98"/>
      <c r="W21" s="98"/>
      <c r="X21" s="98"/>
      <c r="Y21" s="98"/>
      <c r="Z21" s="98"/>
      <c r="AA21" s="98"/>
      <c r="AB21" s="98"/>
      <c r="AC21" s="97"/>
      <c r="AD21" s="97"/>
    </row>
    <row r="22" spans="2:30" ht="15.75" customHeight="1">
      <c r="B22" s="544"/>
      <c r="C22" s="57"/>
      <c r="E22" s="94"/>
      <c r="F22" s="98"/>
      <c r="G22" s="98"/>
      <c r="H22" s="98"/>
      <c r="I22" s="98"/>
      <c r="J22" s="98"/>
      <c r="K22" s="98"/>
      <c r="L22" s="98"/>
      <c r="M22" s="98"/>
      <c r="N22" s="98"/>
      <c r="O22" s="98"/>
      <c r="P22" s="98"/>
      <c r="Q22" s="98"/>
      <c r="R22" s="98"/>
      <c r="S22" s="98"/>
      <c r="T22" s="98"/>
      <c r="U22" s="98"/>
      <c r="V22" s="98"/>
      <c r="W22" s="98"/>
      <c r="X22" s="98"/>
      <c r="Y22" s="98"/>
      <c r="Z22" s="98"/>
      <c r="AA22" s="98"/>
      <c r="AB22" s="98"/>
      <c r="AC22" s="97"/>
      <c r="AD22" s="97"/>
    </row>
    <row r="23" spans="2:30" ht="15.75" customHeight="1">
      <c r="B23" s="544"/>
      <c r="C23" s="57"/>
      <c r="E23" s="94"/>
      <c r="F23" s="98"/>
      <c r="G23" s="98"/>
      <c r="H23" s="98"/>
      <c r="I23" s="98"/>
      <c r="J23" s="98"/>
      <c r="K23" s="98"/>
      <c r="L23" s="98"/>
      <c r="M23" s="98"/>
      <c r="N23" s="98"/>
      <c r="O23" s="98"/>
      <c r="P23" s="98"/>
      <c r="Q23" s="98"/>
      <c r="R23" s="98"/>
      <c r="S23" s="98"/>
      <c r="T23" s="98"/>
      <c r="U23" s="98"/>
      <c r="V23" s="98"/>
      <c r="W23" s="98"/>
      <c r="X23" s="98"/>
      <c r="Y23" s="98"/>
      <c r="Z23" s="98"/>
      <c r="AA23" s="98"/>
      <c r="AB23" s="98"/>
      <c r="AC23" s="97"/>
      <c r="AD23" s="97"/>
    </row>
    <row r="24" spans="2:30" ht="15.75" customHeight="1">
      <c r="B24" s="1433"/>
      <c r="C24" s="1434"/>
      <c r="E24" s="94"/>
      <c r="F24" s="173"/>
      <c r="G24" s="1437">
        <f>'様式１-設'!AC2</f>
        <v>0</v>
      </c>
      <c r="H24" s="1437"/>
      <c r="I24" s="103" t="s">
        <v>29</v>
      </c>
      <c r="J24" s="560">
        <f>'様式１-設'!AG2</f>
        <v>0</v>
      </c>
      <c r="K24" s="103" t="s">
        <v>30</v>
      </c>
      <c r="L24" s="560">
        <f>'様式１-設'!AI2</f>
        <v>0</v>
      </c>
      <c r="M24" s="103" t="s">
        <v>61</v>
      </c>
      <c r="N24" s="98"/>
      <c r="O24" s="98"/>
      <c r="P24" s="98"/>
      <c r="Q24" s="98"/>
      <c r="R24" s="98"/>
      <c r="S24" s="98"/>
      <c r="T24" s="98"/>
      <c r="U24" s="98"/>
      <c r="V24" s="98"/>
      <c r="W24" s="98"/>
      <c r="X24" s="98"/>
      <c r="Y24" s="98"/>
      <c r="Z24" s="98"/>
      <c r="AA24" s="98"/>
      <c r="AB24" s="98"/>
      <c r="AC24" s="97"/>
      <c r="AD24" s="97"/>
    </row>
    <row r="25" spans="2:30" ht="15.75" customHeight="1">
      <c r="B25" s="1433"/>
      <c r="C25" s="1434"/>
      <c r="E25" s="94"/>
      <c r="F25" s="98"/>
      <c r="G25" s="98"/>
      <c r="H25" s="98"/>
      <c r="I25" s="98"/>
      <c r="J25" s="98"/>
      <c r="K25" s="98"/>
      <c r="L25" s="98"/>
      <c r="M25" s="98"/>
      <c r="N25" s="98"/>
      <c r="O25" s="98"/>
      <c r="P25" s="98"/>
      <c r="Q25" s="98"/>
      <c r="R25" s="98"/>
      <c r="S25" s="98"/>
      <c r="T25" s="98"/>
      <c r="U25" s="98"/>
      <c r="V25" s="98"/>
      <c r="W25" s="98"/>
      <c r="X25" s="98"/>
      <c r="Y25" s="98"/>
      <c r="Z25" s="98"/>
      <c r="AA25" s="98"/>
      <c r="AB25" s="98"/>
      <c r="AC25" s="97"/>
      <c r="AD25" s="97"/>
    </row>
    <row r="26" spans="2:30" ht="15.75" customHeight="1">
      <c r="B26" s="1433"/>
      <c r="C26" s="1434"/>
      <c r="E26" s="94"/>
      <c r="F26" s="98"/>
      <c r="G26" s="1429" t="s">
        <v>62</v>
      </c>
      <c r="H26" s="1429"/>
      <c r="I26" s="1429"/>
      <c r="J26" s="1429"/>
      <c r="K26" s="98"/>
      <c r="L26" s="1435" t="str">
        <f>"〒"&amp;'様式１-設'!Q19</f>
        <v>〒</v>
      </c>
      <c r="M26" s="1435"/>
      <c r="N26" s="1435"/>
      <c r="O26" s="100"/>
      <c r="P26" s="100"/>
      <c r="Q26" s="100"/>
      <c r="R26" s="100"/>
      <c r="S26" s="100"/>
      <c r="T26" s="100"/>
      <c r="U26" s="100"/>
      <c r="V26" s="100"/>
      <c r="W26" s="100"/>
      <c r="X26" s="100"/>
      <c r="Y26" s="100"/>
      <c r="Z26" s="98"/>
      <c r="AA26" s="98"/>
      <c r="AB26" s="98"/>
      <c r="AC26" s="97"/>
      <c r="AD26" s="97"/>
    </row>
    <row r="27" spans="2:30" ht="15.75" customHeight="1">
      <c r="B27" s="1433"/>
      <c r="C27" s="1434"/>
      <c r="E27" s="94"/>
      <c r="F27" s="98"/>
      <c r="G27" s="98"/>
      <c r="H27" s="104"/>
      <c r="I27" s="104"/>
      <c r="J27" s="104"/>
      <c r="K27" s="98"/>
      <c r="L27" s="1436">
        <f>'様式１-設'!U19</f>
        <v>0</v>
      </c>
      <c r="M27" s="1436"/>
      <c r="N27" s="1436"/>
      <c r="O27" s="1436"/>
      <c r="P27" s="1436"/>
      <c r="Q27" s="1436"/>
      <c r="R27" s="1436"/>
      <c r="S27" s="1436"/>
      <c r="T27" s="1436"/>
      <c r="U27" s="1436"/>
      <c r="V27" s="1436"/>
      <c r="W27" s="1436"/>
      <c r="X27" s="105"/>
      <c r="Y27" s="100"/>
      <c r="Z27" s="98"/>
      <c r="AA27" s="98"/>
      <c r="AB27" s="98"/>
      <c r="AC27" s="97"/>
      <c r="AD27" s="97"/>
    </row>
    <row r="28" spans="2:30" ht="15.75" customHeight="1">
      <c r="B28" s="1433"/>
      <c r="C28" s="1434"/>
      <c r="E28" s="94"/>
      <c r="F28" s="98"/>
      <c r="G28" s="98"/>
      <c r="H28" s="104"/>
      <c r="I28" s="104"/>
      <c r="J28" s="104"/>
      <c r="K28" s="98"/>
      <c r="L28" s="1436"/>
      <c r="M28" s="1436"/>
      <c r="N28" s="1436"/>
      <c r="O28" s="1436"/>
      <c r="P28" s="1436"/>
      <c r="Q28" s="1436"/>
      <c r="R28" s="1436"/>
      <c r="S28" s="1436"/>
      <c r="T28" s="1436"/>
      <c r="U28" s="1436"/>
      <c r="V28" s="1436"/>
      <c r="W28" s="1436"/>
      <c r="X28" s="105"/>
      <c r="Y28" s="100"/>
      <c r="Z28" s="98"/>
      <c r="AA28" s="98"/>
      <c r="AB28" s="98"/>
      <c r="AC28" s="97"/>
      <c r="AD28" s="97"/>
    </row>
    <row r="29" spans="2:30" ht="19.5" customHeight="1">
      <c r="B29" s="1433"/>
      <c r="C29" s="1434"/>
      <c r="E29" s="94"/>
      <c r="F29" s="98"/>
      <c r="G29" s="98"/>
      <c r="H29" s="104"/>
      <c r="I29" s="104"/>
      <c r="J29" s="104"/>
      <c r="K29" s="98"/>
      <c r="L29" s="1439">
        <f>'様式１-設'!P16</f>
        <v>0</v>
      </c>
      <c r="M29" s="1439"/>
      <c r="N29" s="1439"/>
      <c r="O29" s="1439"/>
      <c r="P29" s="1439"/>
      <c r="Q29" s="1439"/>
      <c r="R29" s="1439"/>
      <c r="S29" s="1439"/>
      <c r="T29" s="1439"/>
      <c r="U29" s="1439"/>
      <c r="V29" s="1439"/>
      <c r="W29" s="1439"/>
      <c r="X29" s="106"/>
      <c r="Y29" s="98"/>
      <c r="Z29" s="98"/>
      <c r="AA29" s="98"/>
      <c r="AB29" s="98"/>
      <c r="AC29" s="97"/>
      <c r="AD29" s="97"/>
    </row>
    <row r="30" spans="2:30" ht="19.5" customHeight="1">
      <c r="B30" s="1433"/>
      <c r="C30" s="1434"/>
      <c r="E30" s="94"/>
      <c r="F30" s="98"/>
      <c r="G30" s="98"/>
      <c r="H30" s="104"/>
      <c r="I30" s="104"/>
      <c r="J30" s="104"/>
      <c r="K30" s="98"/>
      <c r="L30" s="1439">
        <f>'様式１-設'!P17</f>
        <v>0</v>
      </c>
      <c r="M30" s="1439"/>
      <c r="N30" s="1439"/>
      <c r="O30" s="1439"/>
      <c r="P30" s="1439"/>
      <c r="Q30" s="1439"/>
      <c r="R30" s="1439"/>
      <c r="S30" s="1439"/>
      <c r="T30" s="1439"/>
      <c r="U30" s="1439"/>
      <c r="V30" s="1439"/>
      <c r="W30" s="1439"/>
      <c r="X30" s="106"/>
      <c r="Y30" s="106"/>
      <c r="Z30" s="98"/>
      <c r="AA30" s="98"/>
      <c r="AB30" s="98"/>
      <c r="AC30" s="97"/>
      <c r="AD30" s="97"/>
    </row>
    <row r="31" spans="2:30" ht="24" customHeight="1">
      <c r="B31" s="1440"/>
      <c r="C31" s="1440"/>
      <c r="E31" s="94"/>
      <c r="F31" s="98"/>
      <c r="G31" s="1429" t="s">
        <v>63</v>
      </c>
      <c r="H31" s="1429"/>
      <c r="I31" s="1429"/>
      <c r="J31" s="1429"/>
      <c r="K31" s="98"/>
      <c r="L31" s="1431">
        <f>'様式１-設'!P18</f>
        <v>0</v>
      </c>
      <c r="M31" s="1431"/>
      <c r="N31" s="1431"/>
      <c r="O31" s="1431"/>
      <c r="P31" s="1431"/>
      <c r="Q31" s="1431"/>
      <c r="R31" s="1431"/>
      <c r="S31" s="1431"/>
      <c r="T31" s="1431"/>
      <c r="U31" s="1431"/>
      <c r="V31" s="1432" t="s">
        <v>628</v>
      </c>
      <c r="W31" s="1432"/>
      <c r="X31" s="107"/>
      <c r="Y31" s="107"/>
      <c r="Z31" s="98"/>
      <c r="AA31" s="98"/>
      <c r="AB31" s="98"/>
      <c r="AC31" s="97"/>
      <c r="AD31" s="97"/>
    </row>
    <row r="32" spans="2:30" ht="15.75" customHeight="1">
      <c r="B32" s="1440"/>
      <c r="C32" s="1440"/>
      <c r="E32" s="94"/>
      <c r="F32" s="98"/>
      <c r="G32" s="98"/>
      <c r="H32" s="98"/>
      <c r="I32" s="98"/>
      <c r="J32" s="98"/>
      <c r="K32" s="98"/>
      <c r="L32" s="98"/>
      <c r="M32" s="98"/>
      <c r="N32" s="98"/>
      <c r="O32" s="98"/>
      <c r="P32" s="98"/>
      <c r="Q32" s="98"/>
      <c r="R32" s="98"/>
      <c r="S32" s="98"/>
      <c r="T32" s="98"/>
      <c r="U32" s="98"/>
      <c r="V32" s="98"/>
      <c r="W32" s="98"/>
      <c r="X32" s="98"/>
      <c r="Y32" s="98"/>
      <c r="Z32" s="98"/>
      <c r="AA32" s="98"/>
      <c r="AB32" s="98"/>
      <c r="AC32" s="97"/>
      <c r="AD32" s="97"/>
    </row>
    <row r="33" spans="2:30" ht="15.75" customHeight="1">
      <c r="B33" s="1440"/>
      <c r="C33" s="1440"/>
      <c r="E33" s="94"/>
      <c r="F33" s="98"/>
      <c r="G33" s="98"/>
      <c r="H33" s="98"/>
      <c r="I33" s="98"/>
      <c r="J33" s="98"/>
      <c r="K33" s="98"/>
      <c r="L33" s="98"/>
      <c r="M33" s="98"/>
      <c r="N33" s="98"/>
      <c r="O33" s="98"/>
      <c r="P33" s="98"/>
      <c r="Q33" s="98"/>
      <c r="R33" s="98"/>
      <c r="S33" s="98"/>
      <c r="T33" s="98"/>
      <c r="U33" s="98"/>
      <c r="V33" s="98"/>
      <c r="W33" s="98"/>
      <c r="X33" s="98"/>
      <c r="Y33" s="98"/>
      <c r="Z33" s="98"/>
      <c r="AA33" s="98"/>
      <c r="AB33" s="98"/>
      <c r="AC33" s="97"/>
      <c r="AD33" s="97"/>
    </row>
    <row r="34" spans="2:30" ht="15.75" customHeight="1">
      <c r="B34" s="1440"/>
      <c r="C34" s="1440"/>
      <c r="E34" s="94"/>
      <c r="F34" s="98"/>
      <c r="G34" s="98"/>
      <c r="H34" s="98"/>
      <c r="I34" s="98"/>
      <c r="J34" s="98"/>
      <c r="K34" s="98"/>
      <c r="L34" s="98"/>
      <c r="M34" s="98"/>
      <c r="N34" s="98"/>
      <c r="O34" s="98"/>
      <c r="P34" s="98"/>
      <c r="Q34" s="98"/>
      <c r="R34" s="98"/>
      <c r="S34" s="98"/>
      <c r="T34" s="98"/>
      <c r="U34" s="98"/>
      <c r="V34" s="98"/>
      <c r="W34" s="98"/>
      <c r="X34" s="98"/>
      <c r="Y34" s="98"/>
      <c r="Z34" s="98"/>
      <c r="AA34" s="98"/>
      <c r="AB34" s="98"/>
      <c r="AC34" s="97"/>
      <c r="AD34" s="97"/>
    </row>
    <row r="35" spans="2:30" ht="15.75" customHeight="1">
      <c r="B35" s="1440"/>
      <c r="C35" s="1440"/>
      <c r="E35" s="94"/>
      <c r="F35" s="98"/>
      <c r="G35" s="98"/>
      <c r="H35" s="98"/>
      <c r="I35" s="98"/>
      <c r="J35" s="98"/>
      <c r="K35" s="98"/>
      <c r="L35" s="98"/>
      <c r="M35" s="98"/>
      <c r="N35" s="98"/>
      <c r="O35" s="98"/>
      <c r="P35" s="98"/>
      <c r="Q35" s="98"/>
      <c r="R35" s="98"/>
      <c r="S35" s="98"/>
      <c r="T35" s="98"/>
      <c r="U35" s="98"/>
      <c r="V35" s="98"/>
      <c r="W35" s="98"/>
      <c r="X35" s="98"/>
      <c r="Y35" s="98"/>
      <c r="Z35" s="98"/>
      <c r="AA35" s="98"/>
      <c r="AB35" s="98"/>
      <c r="AC35" s="97"/>
      <c r="AD35" s="97"/>
    </row>
    <row r="36" spans="2:30" ht="15.75" customHeight="1">
      <c r="B36" s="766"/>
      <c r="C36" s="766"/>
      <c r="E36" s="94"/>
      <c r="F36" s="98"/>
      <c r="G36" s="98"/>
      <c r="H36" s="98"/>
      <c r="I36" s="98"/>
      <c r="J36" s="98"/>
      <c r="K36" s="98"/>
      <c r="L36" s="98"/>
      <c r="M36" s="98"/>
      <c r="N36" s="98"/>
      <c r="O36" s="98"/>
      <c r="P36" s="98"/>
      <c r="Q36" s="98"/>
      <c r="R36" s="98"/>
      <c r="S36" s="98"/>
      <c r="T36" s="98"/>
      <c r="U36" s="98"/>
      <c r="V36" s="98"/>
      <c r="W36" s="98"/>
      <c r="X36" s="98"/>
      <c r="Y36" s="98"/>
      <c r="Z36" s="98"/>
      <c r="AA36" s="98"/>
      <c r="AB36" s="98"/>
      <c r="AC36" s="97"/>
      <c r="AD36" s="97"/>
    </row>
    <row r="37" spans="2:30" ht="15.75" customHeight="1">
      <c r="B37" s="766"/>
      <c r="C37" s="766"/>
      <c r="E37" s="94"/>
      <c r="F37" s="98"/>
      <c r="G37" s="98"/>
      <c r="H37" s="98"/>
      <c r="I37" s="98"/>
      <c r="J37" s="98"/>
      <c r="K37" s="98"/>
      <c r="L37" s="98"/>
      <c r="M37" s="98"/>
      <c r="N37" s="98"/>
      <c r="O37" s="98"/>
      <c r="P37" s="98"/>
      <c r="Q37" s="98"/>
      <c r="R37" s="98"/>
      <c r="S37" s="98"/>
      <c r="T37" s="98"/>
      <c r="U37" s="98"/>
      <c r="V37" s="98"/>
      <c r="W37" s="98"/>
      <c r="X37" s="98"/>
      <c r="Y37" s="98"/>
      <c r="Z37" s="98"/>
      <c r="AA37" s="98"/>
      <c r="AB37" s="98"/>
      <c r="AC37" s="97"/>
      <c r="AD37" s="97"/>
    </row>
    <row r="38" spans="2:30" ht="15.75" customHeight="1">
      <c r="B38" s="766"/>
      <c r="C38" s="766"/>
      <c r="E38" s="94"/>
      <c r="F38" s="98"/>
      <c r="G38" s="98"/>
      <c r="H38" s="98"/>
      <c r="I38" s="98"/>
      <c r="J38" s="98"/>
      <c r="K38" s="98"/>
      <c r="L38" s="98"/>
      <c r="M38" s="98"/>
      <c r="N38" s="98"/>
      <c r="O38" s="98"/>
      <c r="P38" s="98"/>
      <c r="Q38" s="98"/>
      <c r="R38" s="98"/>
      <c r="S38" s="98"/>
      <c r="T38" s="98"/>
      <c r="U38" s="98"/>
      <c r="V38" s="98"/>
      <c r="W38" s="98"/>
      <c r="X38" s="98"/>
      <c r="Y38" s="98"/>
      <c r="Z38" s="98"/>
      <c r="AA38" s="98"/>
      <c r="AB38" s="98"/>
      <c r="AC38" s="97"/>
      <c r="AD38" s="97"/>
    </row>
    <row r="39" spans="2:30" ht="15.75" customHeight="1">
      <c r="B39" s="766"/>
      <c r="C39" s="766"/>
      <c r="E39" s="94"/>
      <c r="F39" s="98"/>
      <c r="G39" s="98"/>
      <c r="H39" s="98"/>
      <c r="I39" s="98"/>
      <c r="J39" s="98"/>
      <c r="K39" s="98"/>
      <c r="L39" s="98"/>
      <c r="M39" s="98"/>
      <c r="N39" s="98"/>
      <c r="O39" s="98"/>
      <c r="P39" s="98"/>
      <c r="Q39" s="98"/>
      <c r="R39" s="98"/>
      <c r="S39" s="98"/>
      <c r="T39" s="98"/>
      <c r="U39" s="98"/>
      <c r="V39" s="98"/>
      <c r="W39" s="98"/>
      <c r="X39" s="98"/>
      <c r="Y39" s="98"/>
      <c r="Z39" s="98"/>
      <c r="AA39" s="98"/>
      <c r="AB39" s="98"/>
      <c r="AC39" s="97"/>
      <c r="AD39" s="97"/>
    </row>
    <row r="40" spans="2:30" ht="15.75" customHeight="1">
      <c r="B40" s="766"/>
      <c r="C40" s="766"/>
      <c r="E40" s="94"/>
      <c r="F40" s="98"/>
      <c r="G40" s="98"/>
      <c r="H40" s="98"/>
      <c r="I40" s="98"/>
      <c r="J40" s="98"/>
      <c r="K40" s="98"/>
      <c r="L40" s="98"/>
      <c r="M40" s="98"/>
      <c r="N40" s="98"/>
      <c r="O40" s="98"/>
      <c r="P40" s="98"/>
      <c r="Q40" s="98"/>
      <c r="R40" s="98"/>
      <c r="S40" s="98"/>
      <c r="T40" s="98"/>
      <c r="U40" s="98"/>
      <c r="V40" s="98"/>
      <c r="W40" s="98"/>
      <c r="X40" s="98"/>
      <c r="Y40" s="98"/>
      <c r="Z40" s="98"/>
      <c r="AA40" s="98"/>
      <c r="AB40" s="98"/>
      <c r="AC40" s="97"/>
      <c r="AD40" s="97"/>
    </row>
    <row r="41" spans="2:30" ht="15.75" customHeight="1">
      <c r="B41" s="766"/>
      <c r="C41" s="766"/>
      <c r="E41" s="94"/>
      <c r="F41" s="98"/>
      <c r="G41" s="98"/>
      <c r="H41" s="98"/>
      <c r="I41" s="98"/>
      <c r="J41" s="98"/>
      <c r="K41" s="98"/>
      <c r="L41" s="98"/>
      <c r="M41" s="98"/>
      <c r="N41" s="98"/>
      <c r="O41" s="98"/>
      <c r="P41" s="98"/>
      <c r="Q41" s="98"/>
      <c r="R41" s="98"/>
      <c r="S41" s="98"/>
      <c r="T41" s="98"/>
      <c r="U41" s="98"/>
      <c r="V41" s="98"/>
      <c r="W41" s="98"/>
      <c r="X41" s="98"/>
      <c r="Y41" s="98"/>
      <c r="Z41" s="98"/>
      <c r="AA41" s="98"/>
      <c r="AB41" s="98"/>
      <c r="AC41" s="97"/>
      <c r="AD41" s="97"/>
    </row>
    <row r="42" spans="1:43" ht="9.75" customHeight="1">
      <c r="A42" s="77"/>
      <c r="B42" s="67" t="str">
        <f>'提出書類リスト'!B51</f>
        <v>Ver.R06-T-1</v>
      </c>
      <c r="C42" s="74"/>
      <c r="D42" s="74"/>
      <c r="E42" s="74"/>
      <c r="F42" s="74"/>
      <c r="G42" s="74"/>
      <c r="H42" s="74"/>
      <c r="I42" s="74"/>
      <c r="J42" s="74"/>
      <c r="K42" s="74"/>
      <c r="L42" s="74"/>
      <c r="M42" s="74"/>
      <c r="N42" s="74"/>
      <c r="O42" s="74"/>
      <c r="P42" s="74"/>
      <c r="Q42" s="74"/>
      <c r="R42" s="74"/>
      <c r="S42" s="74"/>
      <c r="T42" s="74"/>
      <c r="U42" s="74"/>
      <c r="V42" s="75"/>
      <c r="W42" s="562" t="str">
        <f>'様式１-設'!AO4</f>
        <v>R06S</v>
      </c>
      <c r="X42" s="74"/>
      <c r="Y42" s="74"/>
      <c r="Z42" s="74"/>
      <c r="AA42" s="74"/>
      <c r="AB42" s="74"/>
      <c r="AC42" s="74"/>
      <c r="AD42" s="74"/>
      <c r="AE42" s="74"/>
      <c r="AF42" s="74"/>
      <c r="AG42" s="74"/>
      <c r="AH42" s="74"/>
      <c r="AI42" s="73"/>
      <c r="AP42" s="72"/>
      <c r="AQ42" s="72"/>
    </row>
    <row r="43" spans="2:27" ht="15.75" customHeight="1">
      <c r="B43" s="27"/>
      <c r="E43" s="98"/>
      <c r="F43" s="98"/>
      <c r="G43" s="98"/>
      <c r="H43" s="98"/>
      <c r="I43" s="98"/>
      <c r="J43" s="98"/>
      <c r="K43" s="98"/>
      <c r="L43" s="98"/>
      <c r="M43" s="98"/>
      <c r="N43" s="98"/>
      <c r="O43" s="98"/>
      <c r="P43" s="98"/>
      <c r="Q43" s="98"/>
      <c r="R43" s="98"/>
      <c r="S43" s="98"/>
      <c r="T43" s="98"/>
      <c r="U43" s="98"/>
      <c r="V43" s="73"/>
      <c r="W43" s="98"/>
      <c r="X43" s="98"/>
      <c r="Y43" s="98"/>
      <c r="Z43" s="97"/>
      <c r="AA43" s="97"/>
    </row>
    <row r="44" spans="2:30" ht="15.75" customHeight="1">
      <c r="B44" s="48"/>
      <c r="C44" s="48"/>
      <c r="E44" s="94"/>
      <c r="F44" s="98"/>
      <c r="G44" s="98"/>
      <c r="H44" s="98"/>
      <c r="I44" s="98"/>
      <c r="J44" s="98"/>
      <c r="K44" s="98"/>
      <c r="L44" s="98"/>
      <c r="M44" s="98"/>
      <c r="N44" s="98"/>
      <c r="O44" s="98"/>
      <c r="P44" s="98"/>
      <c r="Q44" s="98"/>
      <c r="R44" s="98"/>
      <c r="S44" s="98"/>
      <c r="T44" s="98"/>
      <c r="U44" s="98"/>
      <c r="V44" s="98"/>
      <c r="W44" s="98"/>
      <c r="X44" s="98"/>
      <c r="Y44" s="98"/>
      <c r="Z44" s="98"/>
      <c r="AA44" s="98"/>
      <c r="AB44" s="98"/>
      <c r="AC44" s="97"/>
      <c r="AD44" s="97"/>
    </row>
    <row r="45" spans="2:30" ht="15.75" customHeight="1">
      <c r="B45" s="48"/>
      <c r="C45" s="48"/>
      <c r="E45" s="94"/>
      <c r="F45" s="98"/>
      <c r="G45" s="98"/>
      <c r="H45" s="98"/>
      <c r="I45" s="98"/>
      <c r="J45" s="98"/>
      <c r="K45" s="98"/>
      <c r="L45" s="98"/>
      <c r="M45" s="98"/>
      <c r="N45" s="98"/>
      <c r="O45" s="98"/>
      <c r="P45" s="98"/>
      <c r="Q45" s="98"/>
      <c r="R45" s="98"/>
      <c r="S45" s="98"/>
      <c r="T45" s="98"/>
      <c r="U45" s="98"/>
      <c r="V45" s="98"/>
      <c r="W45" s="98"/>
      <c r="X45" s="98"/>
      <c r="Y45" s="98"/>
      <c r="Z45" s="98"/>
      <c r="AA45" s="98"/>
      <c r="AB45" s="98"/>
      <c r="AC45" s="97"/>
      <c r="AD45" s="97"/>
    </row>
    <row r="46" spans="1:30" ht="15.75" customHeight="1">
      <c r="A46" s="48"/>
      <c r="B46" s="48"/>
      <c r="C46" s="48"/>
      <c r="D46" s="48"/>
      <c r="E46" s="94"/>
      <c r="F46" s="98"/>
      <c r="G46" s="98"/>
      <c r="H46" s="98"/>
      <c r="I46" s="98"/>
      <c r="J46" s="98"/>
      <c r="K46" s="98"/>
      <c r="L46" s="98"/>
      <c r="M46" s="98"/>
      <c r="N46" s="98"/>
      <c r="O46" s="98"/>
      <c r="P46" s="98"/>
      <c r="Q46" s="98"/>
      <c r="R46" s="98"/>
      <c r="S46" s="98"/>
      <c r="T46" s="98"/>
      <c r="U46" s="98"/>
      <c r="V46" s="98"/>
      <c r="W46" s="98"/>
      <c r="X46" s="98"/>
      <c r="Y46" s="98"/>
      <c r="Z46" s="98"/>
      <c r="AA46" s="98"/>
      <c r="AB46" s="98"/>
      <c r="AC46" s="97"/>
      <c r="AD46" s="97"/>
    </row>
    <row r="47" spans="1:30" ht="15.75" customHeight="1">
      <c r="A47" s="48"/>
      <c r="B47" s="48"/>
      <c r="C47" s="27"/>
      <c r="D47" s="48"/>
      <c r="E47" s="94"/>
      <c r="F47" s="98"/>
      <c r="G47" s="98"/>
      <c r="H47" s="98"/>
      <c r="I47" s="98"/>
      <c r="J47" s="98"/>
      <c r="K47" s="98"/>
      <c r="L47" s="98"/>
      <c r="M47" s="98"/>
      <c r="N47" s="98"/>
      <c r="O47" s="98"/>
      <c r="P47" s="98"/>
      <c r="Q47" s="98"/>
      <c r="R47" s="98"/>
      <c r="S47" s="98"/>
      <c r="T47" s="98"/>
      <c r="U47" s="98"/>
      <c r="V47" s="98"/>
      <c r="W47" s="98"/>
      <c r="X47" s="98"/>
      <c r="Y47" s="98"/>
      <c r="Z47" s="98"/>
      <c r="AA47" s="98"/>
      <c r="AB47" s="98"/>
      <c r="AC47" s="97"/>
      <c r="AD47" s="97"/>
    </row>
    <row r="48" spans="1:30" ht="15.75" customHeight="1">
      <c r="A48" s="48"/>
      <c r="B48" s="48"/>
      <c r="C48" s="48"/>
      <c r="D48" s="48"/>
      <c r="E48" s="94"/>
      <c r="F48" s="98"/>
      <c r="G48" s="98"/>
      <c r="H48" s="98"/>
      <c r="I48" s="98"/>
      <c r="J48" s="98"/>
      <c r="K48" s="98"/>
      <c r="L48" s="98"/>
      <c r="M48" s="98"/>
      <c r="N48" s="98"/>
      <c r="O48" s="98"/>
      <c r="P48" s="98"/>
      <c r="Q48" s="98"/>
      <c r="R48" s="98"/>
      <c r="S48" s="98"/>
      <c r="T48" s="98"/>
      <c r="U48" s="98"/>
      <c r="V48" s="98"/>
      <c r="W48" s="98"/>
      <c r="X48" s="98"/>
      <c r="Y48" s="98"/>
      <c r="Z48" s="98"/>
      <c r="AA48" s="98"/>
      <c r="AB48" s="98"/>
      <c r="AC48" s="97"/>
      <c r="AD48" s="97"/>
    </row>
    <row r="49" spans="1:30" ht="14.25">
      <c r="A49" s="48"/>
      <c r="D49" s="98"/>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row>
    <row r="50" spans="1:30" ht="12">
      <c r="A50" s="48"/>
      <c r="D50" s="48"/>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row>
    <row r="51" spans="5:30" ht="12">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row>
    <row r="52" spans="5:30" ht="12">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row>
    <row r="53" spans="5:30" ht="12">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row>
    <row r="54" spans="5:30" ht="12">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row>
    <row r="55" spans="2:30" ht="12">
      <c r="B55" s="48"/>
      <c r="C55" s="48"/>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row>
    <row r="56" spans="2:30" ht="12">
      <c r="B56" s="48"/>
      <c r="C56" s="48"/>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row>
    <row r="57" spans="1:30" ht="12">
      <c r="A57" s="48"/>
      <c r="D57" s="48"/>
      <c r="E57" s="97"/>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row>
    <row r="58" spans="1:30" ht="12">
      <c r="A58" s="48"/>
      <c r="D58" s="48"/>
      <c r="E58" s="97"/>
      <c r="F58" s="97"/>
      <c r="G58" s="97"/>
      <c r="H58" s="97"/>
      <c r="I58" s="97"/>
      <c r="J58" s="97"/>
      <c r="K58" s="97"/>
      <c r="L58" s="97"/>
      <c r="M58" s="97"/>
      <c r="N58" s="97"/>
      <c r="O58" s="97"/>
      <c r="P58" s="97"/>
      <c r="Q58" s="97"/>
      <c r="R58" s="97"/>
      <c r="S58" s="97"/>
      <c r="T58" s="97"/>
      <c r="U58" s="97"/>
      <c r="V58" s="97"/>
      <c r="W58" s="97"/>
      <c r="X58" s="97"/>
      <c r="Y58" s="97"/>
      <c r="Z58" s="97"/>
      <c r="AA58" s="97"/>
      <c r="AB58" s="97"/>
      <c r="AC58" s="97"/>
      <c r="AD58" s="97"/>
    </row>
    <row r="59" spans="5:30" ht="12">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row>
    <row r="60" spans="5:30" ht="12">
      <c r="E60" s="97"/>
      <c r="F60" s="97"/>
      <c r="G60" s="97"/>
      <c r="H60" s="97"/>
      <c r="I60" s="97"/>
      <c r="J60" s="97"/>
      <c r="K60" s="97"/>
      <c r="L60" s="97"/>
      <c r="M60" s="97"/>
      <c r="N60" s="97"/>
      <c r="O60" s="97"/>
      <c r="P60" s="97"/>
      <c r="Q60" s="97"/>
      <c r="R60" s="97"/>
      <c r="S60" s="97"/>
      <c r="T60" s="97"/>
      <c r="U60" s="97"/>
      <c r="V60" s="97"/>
      <c r="W60" s="97"/>
      <c r="X60" s="97"/>
      <c r="Y60" s="97"/>
      <c r="Z60" s="97"/>
      <c r="AA60" s="97"/>
      <c r="AB60" s="97"/>
      <c r="AC60" s="97"/>
      <c r="AD60" s="97"/>
    </row>
    <row r="61" spans="5:30" ht="12">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row>
    <row r="62" spans="5:30" ht="12">
      <c r="E62" s="97"/>
      <c r="F62" s="97"/>
      <c r="G62" s="97"/>
      <c r="H62" s="97"/>
      <c r="I62" s="97"/>
      <c r="J62" s="97"/>
      <c r="K62" s="97"/>
      <c r="L62" s="97"/>
      <c r="M62" s="97"/>
      <c r="N62" s="97"/>
      <c r="O62" s="97"/>
      <c r="P62" s="97"/>
      <c r="Q62" s="97"/>
      <c r="R62" s="97"/>
      <c r="S62" s="97"/>
      <c r="T62" s="97"/>
      <c r="U62" s="97"/>
      <c r="V62" s="97"/>
      <c r="W62" s="97"/>
      <c r="X62" s="97"/>
      <c r="Y62" s="97"/>
      <c r="Z62" s="97"/>
      <c r="AA62" s="97"/>
      <c r="AB62" s="97"/>
      <c r="AC62" s="97"/>
      <c r="AD62" s="97"/>
    </row>
    <row r="63" spans="2:30" ht="12">
      <c r="B63" s="48"/>
      <c r="C63" s="48"/>
      <c r="E63" s="97"/>
      <c r="F63" s="97"/>
      <c r="G63" s="97"/>
      <c r="H63" s="97"/>
      <c r="I63" s="97"/>
      <c r="J63" s="97"/>
      <c r="K63" s="97"/>
      <c r="L63" s="97"/>
      <c r="M63" s="97"/>
      <c r="N63" s="97"/>
      <c r="O63" s="97"/>
      <c r="P63" s="97"/>
      <c r="Q63" s="97"/>
      <c r="R63" s="97"/>
      <c r="S63" s="97"/>
      <c r="T63" s="97"/>
      <c r="U63" s="97"/>
      <c r="V63" s="97"/>
      <c r="W63" s="97"/>
      <c r="X63" s="97"/>
      <c r="Y63" s="97"/>
      <c r="Z63" s="97"/>
      <c r="AA63" s="97"/>
      <c r="AB63" s="97"/>
      <c r="AC63" s="97"/>
      <c r="AD63" s="97"/>
    </row>
    <row r="64" spans="2:30" ht="12">
      <c r="B64" s="48"/>
      <c r="C64" s="48"/>
      <c r="E64" s="97"/>
      <c r="F64" s="97"/>
      <c r="G64" s="97"/>
      <c r="H64" s="97"/>
      <c r="I64" s="97"/>
      <c r="J64" s="97"/>
      <c r="K64" s="97"/>
      <c r="L64" s="97"/>
      <c r="M64" s="97"/>
      <c r="N64" s="97"/>
      <c r="O64" s="97"/>
      <c r="P64" s="97"/>
      <c r="Q64" s="97"/>
      <c r="R64" s="97"/>
      <c r="S64" s="97"/>
      <c r="T64" s="97"/>
      <c r="U64" s="97"/>
      <c r="V64" s="97"/>
      <c r="W64" s="97"/>
      <c r="X64" s="97"/>
      <c r="Y64" s="97"/>
      <c r="Z64" s="97"/>
      <c r="AA64" s="97"/>
      <c r="AB64" s="97"/>
      <c r="AC64" s="97"/>
      <c r="AD64" s="97"/>
    </row>
    <row r="65" spans="1:30" ht="12">
      <c r="A65" s="48"/>
      <c r="D65" s="48"/>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row>
    <row r="66" spans="1:30" ht="12">
      <c r="A66" s="48"/>
      <c r="D66" s="48"/>
      <c r="E66" s="97"/>
      <c r="F66" s="97"/>
      <c r="G66" s="97"/>
      <c r="H66" s="97"/>
      <c r="I66" s="97"/>
      <c r="J66" s="97"/>
      <c r="K66" s="97"/>
      <c r="L66" s="97"/>
      <c r="M66" s="97"/>
      <c r="N66" s="97"/>
      <c r="O66" s="97"/>
      <c r="P66" s="97"/>
      <c r="Q66" s="97"/>
      <c r="R66" s="97"/>
      <c r="S66" s="97"/>
      <c r="T66" s="97"/>
      <c r="U66" s="97"/>
      <c r="V66" s="97"/>
      <c r="W66" s="97"/>
      <c r="X66" s="97"/>
      <c r="Y66" s="97"/>
      <c r="Z66" s="97"/>
      <c r="AA66" s="97"/>
      <c r="AB66" s="97"/>
      <c r="AC66" s="97"/>
      <c r="AD66" s="97"/>
    </row>
    <row r="67" spans="5:30" ht="12">
      <c r="E67" s="97"/>
      <c r="F67" s="97"/>
      <c r="G67" s="97"/>
      <c r="H67" s="97"/>
      <c r="I67" s="97"/>
      <c r="J67" s="97"/>
      <c r="K67" s="97"/>
      <c r="L67" s="97"/>
      <c r="M67" s="97"/>
      <c r="N67" s="97"/>
      <c r="O67" s="97"/>
      <c r="P67" s="97"/>
      <c r="Q67" s="97"/>
      <c r="R67" s="97"/>
      <c r="S67" s="97"/>
      <c r="T67" s="97"/>
      <c r="U67" s="97"/>
      <c r="V67" s="97"/>
      <c r="W67" s="97"/>
      <c r="X67" s="97"/>
      <c r="Y67" s="97"/>
      <c r="Z67" s="97"/>
      <c r="AA67" s="97"/>
      <c r="AB67" s="97"/>
      <c r="AC67" s="97"/>
      <c r="AD67" s="97"/>
    </row>
    <row r="68" spans="5:30" ht="12">
      <c r="E68" s="97"/>
      <c r="F68" s="97"/>
      <c r="G68" s="97"/>
      <c r="H68" s="97"/>
      <c r="I68" s="97"/>
      <c r="J68" s="97"/>
      <c r="K68" s="97"/>
      <c r="L68" s="97"/>
      <c r="M68" s="97"/>
      <c r="N68" s="97"/>
      <c r="O68" s="97"/>
      <c r="P68" s="97"/>
      <c r="Q68" s="97"/>
      <c r="R68" s="97"/>
      <c r="S68" s="97"/>
      <c r="T68" s="97"/>
      <c r="U68" s="97"/>
      <c r="V68" s="97"/>
      <c r="W68" s="97"/>
      <c r="X68" s="97"/>
      <c r="Y68" s="97"/>
      <c r="Z68" s="97"/>
      <c r="AA68" s="97"/>
      <c r="AB68" s="97"/>
      <c r="AC68" s="97"/>
      <c r="AD68" s="97"/>
    </row>
    <row r="69" spans="5:30" ht="12">
      <c r="E69" s="97"/>
      <c r="F69" s="97"/>
      <c r="G69" s="97"/>
      <c r="H69" s="97"/>
      <c r="I69" s="97"/>
      <c r="J69" s="97"/>
      <c r="K69" s="97"/>
      <c r="L69" s="97"/>
      <c r="M69" s="97"/>
      <c r="N69" s="97"/>
      <c r="O69" s="97"/>
      <c r="P69" s="97"/>
      <c r="Q69" s="97"/>
      <c r="R69" s="97"/>
      <c r="S69" s="97"/>
      <c r="T69" s="97"/>
      <c r="U69" s="97"/>
      <c r="V69" s="97"/>
      <c r="W69" s="97"/>
      <c r="X69" s="97"/>
      <c r="Y69" s="97"/>
      <c r="Z69" s="97"/>
      <c r="AA69" s="97"/>
      <c r="AB69" s="97"/>
      <c r="AC69" s="97"/>
      <c r="AD69" s="97"/>
    </row>
    <row r="70" spans="5:30" ht="12">
      <c r="E70" s="97"/>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row>
    <row r="71" spans="5:30" ht="12">
      <c r="E71" s="97"/>
      <c r="F71" s="97"/>
      <c r="G71" s="97"/>
      <c r="H71" s="97"/>
      <c r="I71" s="97"/>
      <c r="J71" s="97"/>
      <c r="K71" s="97"/>
      <c r="L71" s="97"/>
      <c r="M71" s="97"/>
      <c r="N71" s="97"/>
      <c r="O71" s="97"/>
      <c r="P71" s="97"/>
      <c r="Q71" s="97"/>
      <c r="R71" s="97"/>
      <c r="S71" s="97"/>
      <c r="T71" s="97"/>
      <c r="U71" s="97"/>
      <c r="V71" s="97"/>
      <c r="W71" s="97"/>
      <c r="X71" s="97"/>
      <c r="Y71" s="97"/>
      <c r="Z71" s="97"/>
      <c r="AA71" s="97"/>
      <c r="AB71" s="97"/>
      <c r="AC71" s="97"/>
      <c r="AD71" s="97"/>
    </row>
    <row r="72" spans="5:30" ht="12">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row>
    <row r="73" spans="5:30" ht="12">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row>
    <row r="74" spans="5:30" ht="12">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row>
    <row r="75" spans="5:30" ht="12">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7"/>
    </row>
    <row r="76" spans="5:30" ht="12">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7"/>
    </row>
    <row r="77" spans="5:30" ht="12">
      <c r="E77" s="97"/>
      <c r="F77" s="97"/>
      <c r="G77" s="97"/>
      <c r="H77" s="97"/>
      <c r="I77" s="97"/>
      <c r="J77" s="97"/>
      <c r="K77" s="97"/>
      <c r="L77" s="97"/>
      <c r="M77" s="97"/>
      <c r="N77" s="97"/>
      <c r="O77" s="97"/>
      <c r="P77" s="97"/>
      <c r="Q77" s="97"/>
      <c r="R77" s="97"/>
      <c r="S77" s="97"/>
      <c r="T77" s="97"/>
      <c r="U77" s="97"/>
      <c r="V77" s="97"/>
      <c r="W77" s="97"/>
      <c r="X77" s="97"/>
      <c r="Y77" s="97"/>
      <c r="Z77" s="97"/>
      <c r="AA77" s="97"/>
      <c r="AB77" s="97"/>
      <c r="AC77" s="97"/>
      <c r="AD77" s="97"/>
    </row>
    <row r="78" spans="5:30" ht="12">
      <c r="E78" s="97"/>
      <c r="F78" s="97"/>
      <c r="G78" s="97"/>
      <c r="H78" s="97"/>
      <c r="I78" s="97"/>
      <c r="J78" s="97"/>
      <c r="K78" s="97"/>
      <c r="L78" s="97"/>
      <c r="M78" s="97"/>
      <c r="N78" s="97"/>
      <c r="O78" s="97"/>
      <c r="P78" s="97"/>
      <c r="Q78" s="97"/>
      <c r="R78" s="97"/>
      <c r="S78" s="97"/>
      <c r="T78" s="97"/>
      <c r="U78" s="97"/>
      <c r="V78" s="97"/>
      <c r="W78" s="97"/>
      <c r="X78" s="97"/>
      <c r="Y78" s="97"/>
      <c r="Z78" s="97"/>
      <c r="AA78" s="97"/>
      <c r="AB78" s="97"/>
      <c r="AC78" s="97"/>
      <c r="AD78" s="97"/>
    </row>
    <row r="79" spans="5:30" ht="12">
      <c r="E79" s="97"/>
      <c r="F79" s="97"/>
      <c r="G79" s="97"/>
      <c r="H79" s="97"/>
      <c r="I79" s="97"/>
      <c r="J79" s="97"/>
      <c r="K79" s="97"/>
      <c r="L79" s="97"/>
      <c r="M79" s="97"/>
      <c r="N79" s="97"/>
      <c r="O79" s="97"/>
      <c r="P79" s="97"/>
      <c r="Q79" s="97"/>
      <c r="R79" s="97"/>
      <c r="S79" s="97"/>
      <c r="T79" s="97"/>
      <c r="U79" s="97"/>
      <c r="V79" s="97"/>
      <c r="W79" s="97"/>
      <c r="X79" s="97"/>
      <c r="Y79" s="97"/>
      <c r="Z79" s="97"/>
      <c r="AA79" s="97"/>
      <c r="AB79" s="97"/>
      <c r="AC79" s="97"/>
      <c r="AD79" s="97"/>
    </row>
    <row r="80" spans="5:30" ht="12">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row>
    <row r="81" spans="5:30" ht="12">
      <c r="E81" s="97"/>
      <c r="F81" s="97"/>
      <c r="G81" s="97"/>
      <c r="H81" s="97"/>
      <c r="I81" s="97"/>
      <c r="J81" s="97"/>
      <c r="K81" s="97"/>
      <c r="L81" s="97"/>
      <c r="M81" s="97"/>
      <c r="N81" s="97"/>
      <c r="O81" s="97"/>
      <c r="P81" s="97"/>
      <c r="Q81" s="97"/>
      <c r="R81" s="97"/>
      <c r="S81" s="97"/>
      <c r="T81" s="97"/>
      <c r="U81" s="97"/>
      <c r="V81" s="97"/>
      <c r="W81" s="97"/>
      <c r="X81" s="97"/>
      <c r="Y81" s="97"/>
      <c r="Z81" s="97"/>
      <c r="AA81" s="97"/>
      <c r="AB81" s="97"/>
      <c r="AC81" s="97"/>
      <c r="AD81" s="97"/>
    </row>
    <row r="82" spans="5:30" ht="12">
      <c r="E82" s="97"/>
      <c r="F82" s="97"/>
      <c r="G82" s="97"/>
      <c r="H82" s="97"/>
      <c r="I82" s="97"/>
      <c r="J82" s="97"/>
      <c r="K82" s="97"/>
      <c r="L82" s="97"/>
      <c r="M82" s="97"/>
      <c r="N82" s="97"/>
      <c r="O82" s="97"/>
      <c r="P82" s="97"/>
      <c r="Q82" s="97"/>
      <c r="R82" s="97"/>
      <c r="S82" s="97"/>
      <c r="T82" s="97"/>
      <c r="U82" s="97"/>
      <c r="V82" s="97"/>
      <c r="W82" s="97"/>
      <c r="X82" s="97"/>
      <c r="Y82" s="97"/>
      <c r="Z82" s="97"/>
      <c r="AA82" s="97"/>
      <c r="AB82" s="97"/>
      <c r="AC82" s="97"/>
      <c r="AD82" s="97"/>
    </row>
    <row r="83" spans="5:30" ht="12">
      <c r="E83" s="97"/>
      <c r="F83" s="97"/>
      <c r="G83" s="97"/>
      <c r="H83" s="97"/>
      <c r="I83" s="97"/>
      <c r="J83" s="97"/>
      <c r="K83" s="97"/>
      <c r="L83" s="97"/>
      <c r="M83" s="97"/>
      <c r="N83" s="97"/>
      <c r="O83" s="97"/>
      <c r="P83" s="97"/>
      <c r="Q83" s="97"/>
      <c r="R83" s="97"/>
      <c r="S83" s="97"/>
      <c r="T83" s="97"/>
      <c r="U83" s="97"/>
      <c r="V83" s="97"/>
      <c r="W83" s="97"/>
      <c r="X83" s="97"/>
      <c r="Y83" s="97"/>
      <c r="Z83" s="97"/>
      <c r="AA83" s="97"/>
      <c r="AB83" s="97"/>
      <c r="AC83" s="97"/>
      <c r="AD83" s="97"/>
    </row>
    <row r="84" spans="5:30" ht="12">
      <c r="E84" s="97"/>
      <c r="F84" s="97"/>
      <c r="G84" s="97"/>
      <c r="H84" s="97"/>
      <c r="I84" s="97"/>
      <c r="J84" s="97"/>
      <c r="K84" s="97"/>
      <c r="L84" s="97"/>
      <c r="M84" s="97"/>
      <c r="N84" s="97"/>
      <c r="O84" s="97"/>
      <c r="P84" s="97"/>
      <c r="Q84" s="97"/>
      <c r="R84" s="97"/>
      <c r="S84" s="97"/>
      <c r="T84" s="97"/>
      <c r="U84" s="97"/>
      <c r="V84" s="97"/>
      <c r="W84" s="97"/>
      <c r="X84" s="97"/>
      <c r="Y84" s="97"/>
      <c r="Z84" s="97"/>
      <c r="AA84" s="97"/>
      <c r="AB84" s="97"/>
      <c r="AC84" s="97"/>
      <c r="AD84" s="97"/>
    </row>
    <row r="85" spans="5:30" ht="12">
      <c r="E85" s="97"/>
      <c r="F85" s="97"/>
      <c r="G85" s="97"/>
      <c r="H85" s="97"/>
      <c r="I85" s="97"/>
      <c r="J85" s="97"/>
      <c r="K85" s="97"/>
      <c r="L85" s="97"/>
      <c r="M85" s="97"/>
      <c r="N85" s="97"/>
      <c r="O85" s="97"/>
      <c r="P85" s="97"/>
      <c r="Q85" s="97"/>
      <c r="R85" s="97"/>
      <c r="S85" s="97"/>
      <c r="T85" s="97"/>
      <c r="U85" s="97"/>
      <c r="V85" s="97"/>
      <c r="W85" s="97"/>
      <c r="X85" s="97"/>
      <c r="Y85" s="97"/>
      <c r="Z85" s="97"/>
      <c r="AA85" s="97"/>
      <c r="AB85" s="97"/>
      <c r="AC85" s="97"/>
      <c r="AD85" s="97"/>
    </row>
    <row r="86" spans="5:30" ht="12">
      <c r="E86" s="97"/>
      <c r="F86" s="97"/>
      <c r="G86" s="97"/>
      <c r="H86" s="97"/>
      <c r="I86" s="97"/>
      <c r="J86" s="97"/>
      <c r="K86" s="97"/>
      <c r="L86" s="97"/>
      <c r="M86" s="97"/>
      <c r="N86" s="97"/>
      <c r="O86" s="97"/>
      <c r="P86" s="97"/>
      <c r="Q86" s="97"/>
      <c r="R86" s="97"/>
      <c r="S86" s="97"/>
      <c r="T86" s="97"/>
      <c r="U86" s="97"/>
      <c r="V86" s="97"/>
      <c r="W86" s="97"/>
      <c r="X86" s="97"/>
      <c r="Y86" s="97"/>
      <c r="Z86" s="97"/>
      <c r="AA86" s="97"/>
      <c r="AB86" s="97"/>
      <c r="AC86" s="97"/>
      <c r="AD86" s="97"/>
    </row>
    <row r="87" spans="5:30" ht="12">
      <c r="E87" s="97"/>
      <c r="F87" s="97"/>
      <c r="G87" s="97"/>
      <c r="H87" s="97"/>
      <c r="I87" s="97"/>
      <c r="J87" s="97"/>
      <c r="K87" s="97"/>
      <c r="L87" s="97"/>
      <c r="M87" s="97"/>
      <c r="N87" s="97"/>
      <c r="O87" s="97"/>
      <c r="P87" s="97"/>
      <c r="Q87" s="97"/>
      <c r="R87" s="97"/>
      <c r="S87" s="97"/>
      <c r="T87" s="97"/>
      <c r="U87" s="97"/>
      <c r="V87" s="97"/>
      <c r="W87" s="97"/>
      <c r="X87" s="97"/>
      <c r="Y87" s="97"/>
      <c r="Z87" s="97"/>
      <c r="AA87" s="97"/>
      <c r="AB87" s="97"/>
      <c r="AC87" s="97"/>
      <c r="AD87" s="97"/>
    </row>
    <row r="88" spans="5:30" ht="12">
      <c r="E88" s="97"/>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row>
    <row r="89" spans="5:30" ht="12">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row>
    <row r="90" spans="5:30" ht="12">
      <c r="E90" s="97"/>
      <c r="F90" s="97"/>
      <c r="G90" s="97"/>
      <c r="H90" s="97"/>
      <c r="I90" s="97"/>
      <c r="J90" s="97"/>
      <c r="K90" s="97"/>
      <c r="L90" s="97"/>
      <c r="M90" s="97"/>
      <c r="N90" s="97"/>
      <c r="O90" s="97"/>
      <c r="P90" s="97"/>
      <c r="Q90" s="97"/>
      <c r="R90" s="97"/>
      <c r="S90" s="97"/>
      <c r="T90" s="97"/>
      <c r="U90" s="97"/>
      <c r="V90" s="97"/>
      <c r="W90" s="97"/>
      <c r="X90" s="97"/>
      <c r="Y90" s="97"/>
      <c r="Z90" s="97"/>
      <c r="AA90" s="97"/>
      <c r="AB90" s="97"/>
      <c r="AC90" s="97"/>
      <c r="AD90" s="97"/>
    </row>
    <row r="91" spans="5:30" ht="12">
      <c r="E91" s="97"/>
      <c r="F91" s="97"/>
      <c r="G91" s="97"/>
      <c r="H91" s="97"/>
      <c r="I91" s="97"/>
      <c r="J91" s="97"/>
      <c r="K91" s="97"/>
      <c r="L91" s="97"/>
      <c r="M91" s="97"/>
      <c r="N91" s="97"/>
      <c r="O91" s="97"/>
      <c r="P91" s="97"/>
      <c r="Q91" s="97"/>
      <c r="R91" s="97"/>
      <c r="S91" s="97"/>
      <c r="T91" s="97"/>
      <c r="U91" s="97"/>
      <c r="V91" s="97"/>
      <c r="W91" s="97"/>
      <c r="X91" s="97"/>
      <c r="Y91" s="97"/>
      <c r="Z91" s="97"/>
      <c r="AA91" s="97"/>
      <c r="AB91" s="97"/>
      <c r="AC91" s="97"/>
      <c r="AD91" s="97"/>
    </row>
    <row r="92" spans="5:30" ht="12">
      <c r="E92" s="97"/>
      <c r="F92" s="97"/>
      <c r="G92" s="97"/>
      <c r="H92" s="97"/>
      <c r="I92" s="97"/>
      <c r="J92" s="97"/>
      <c r="K92" s="97"/>
      <c r="L92" s="97"/>
      <c r="M92" s="97"/>
      <c r="N92" s="97"/>
      <c r="O92" s="97"/>
      <c r="P92" s="97"/>
      <c r="Q92" s="97"/>
      <c r="R92" s="97"/>
      <c r="S92" s="97"/>
      <c r="T92" s="97"/>
      <c r="U92" s="97"/>
      <c r="V92" s="97"/>
      <c r="W92" s="97"/>
      <c r="X92" s="97"/>
      <c r="Y92" s="97"/>
      <c r="Z92" s="97"/>
      <c r="AA92" s="97"/>
      <c r="AB92" s="97"/>
      <c r="AC92" s="97"/>
      <c r="AD92" s="97"/>
    </row>
    <row r="93" spans="5:30" ht="12">
      <c r="E93" s="97"/>
      <c r="F93" s="97"/>
      <c r="G93" s="97"/>
      <c r="H93" s="97"/>
      <c r="I93" s="97"/>
      <c r="J93" s="97"/>
      <c r="K93" s="97"/>
      <c r="L93" s="97"/>
      <c r="M93" s="97"/>
      <c r="N93" s="97"/>
      <c r="O93" s="97"/>
      <c r="P93" s="97"/>
      <c r="Q93" s="97"/>
      <c r="R93" s="97"/>
      <c r="S93" s="97"/>
      <c r="T93" s="97"/>
      <c r="U93" s="97"/>
      <c r="V93" s="97"/>
      <c r="W93" s="97"/>
      <c r="X93" s="97"/>
      <c r="Y93" s="97"/>
      <c r="Z93" s="97"/>
      <c r="AA93" s="97"/>
      <c r="AB93" s="97"/>
      <c r="AC93" s="97"/>
      <c r="AD93" s="97"/>
    </row>
    <row r="94" spans="5:30" ht="12">
      <c r="E94" s="97"/>
      <c r="F94" s="97"/>
      <c r="G94" s="97"/>
      <c r="H94" s="97"/>
      <c r="I94" s="97"/>
      <c r="J94" s="97"/>
      <c r="K94" s="97"/>
      <c r="L94" s="97"/>
      <c r="M94" s="97"/>
      <c r="N94" s="97"/>
      <c r="O94" s="97"/>
      <c r="P94" s="97"/>
      <c r="Q94" s="97"/>
      <c r="R94" s="97"/>
      <c r="S94" s="97"/>
      <c r="T94" s="97"/>
      <c r="U94" s="97"/>
      <c r="V94" s="97"/>
      <c r="W94" s="97"/>
      <c r="X94" s="97"/>
      <c r="Y94" s="97"/>
      <c r="Z94" s="97"/>
      <c r="AA94" s="97"/>
      <c r="AB94" s="97"/>
      <c r="AC94" s="97"/>
      <c r="AD94" s="97"/>
    </row>
    <row r="95" spans="5:30" ht="12">
      <c r="E95" s="97"/>
      <c r="F95" s="97"/>
      <c r="G95" s="97"/>
      <c r="H95" s="97"/>
      <c r="I95" s="97"/>
      <c r="J95" s="97"/>
      <c r="K95" s="97"/>
      <c r="L95" s="97"/>
      <c r="M95" s="97"/>
      <c r="N95" s="97"/>
      <c r="O95" s="97"/>
      <c r="P95" s="97"/>
      <c r="Q95" s="97"/>
      <c r="R95" s="97"/>
      <c r="S95" s="97"/>
      <c r="T95" s="97"/>
      <c r="U95" s="97"/>
      <c r="V95" s="97"/>
      <c r="W95" s="97"/>
      <c r="X95" s="97"/>
      <c r="Y95" s="97"/>
      <c r="Z95" s="97"/>
      <c r="AA95" s="97"/>
      <c r="AB95" s="97"/>
      <c r="AC95" s="97"/>
      <c r="AD95" s="97"/>
    </row>
    <row r="96" spans="5:30" ht="12">
      <c r="E96" s="97"/>
      <c r="F96" s="97"/>
      <c r="G96" s="97"/>
      <c r="H96" s="97"/>
      <c r="I96" s="97"/>
      <c r="J96" s="97"/>
      <c r="K96" s="97"/>
      <c r="L96" s="97"/>
      <c r="M96" s="97"/>
      <c r="N96" s="97"/>
      <c r="O96" s="97"/>
      <c r="P96" s="97"/>
      <c r="Q96" s="97"/>
      <c r="R96" s="97"/>
      <c r="S96" s="97"/>
      <c r="T96" s="97"/>
      <c r="U96" s="97"/>
      <c r="V96" s="97"/>
      <c r="W96" s="97"/>
      <c r="X96" s="97"/>
      <c r="Y96" s="97"/>
      <c r="Z96" s="97"/>
      <c r="AA96" s="97"/>
      <c r="AB96" s="97"/>
      <c r="AC96" s="97"/>
      <c r="AD96" s="97"/>
    </row>
    <row r="97" spans="5:30" ht="12">
      <c r="E97" s="97"/>
      <c r="F97" s="97"/>
      <c r="G97" s="97"/>
      <c r="H97" s="97"/>
      <c r="I97" s="97"/>
      <c r="J97" s="97"/>
      <c r="K97" s="97"/>
      <c r="L97" s="97"/>
      <c r="M97" s="97"/>
      <c r="N97" s="97"/>
      <c r="O97" s="97"/>
      <c r="P97" s="97"/>
      <c r="Q97" s="97"/>
      <c r="R97" s="97"/>
      <c r="S97" s="97"/>
      <c r="T97" s="97"/>
      <c r="U97" s="97"/>
      <c r="V97" s="97"/>
      <c r="W97" s="97"/>
      <c r="X97" s="97"/>
      <c r="Y97" s="97"/>
      <c r="Z97" s="97"/>
      <c r="AA97" s="97"/>
      <c r="AB97" s="97"/>
      <c r="AC97" s="97"/>
      <c r="AD97" s="97"/>
    </row>
    <row r="98" spans="5:30" ht="12">
      <c r="E98" s="97"/>
      <c r="F98" s="97"/>
      <c r="G98" s="97"/>
      <c r="H98" s="97"/>
      <c r="I98" s="97"/>
      <c r="J98" s="97"/>
      <c r="K98" s="97"/>
      <c r="L98" s="97"/>
      <c r="M98" s="97"/>
      <c r="N98" s="97"/>
      <c r="O98" s="97"/>
      <c r="P98" s="97"/>
      <c r="Q98" s="97"/>
      <c r="R98" s="97"/>
      <c r="S98" s="97"/>
      <c r="T98" s="97"/>
      <c r="U98" s="97"/>
      <c r="V98" s="97"/>
      <c r="W98" s="97"/>
      <c r="X98" s="97"/>
      <c r="Y98" s="97"/>
      <c r="Z98" s="97"/>
      <c r="AA98" s="97"/>
      <c r="AB98" s="97"/>
      <c r="AC98" s="97"/>
      <c r="AD98" s="97"/>
    </row>
    <row r="99" spans="5:30" ht="12">
      <c r="E99" s="97"/>
      <c r="F99" s="97"/>
      <c r="G99" s="97"/>
      <c r="H99" s="97"/>
      <c r="I99" s="97"/>
      <c r="J99" s="97"/>
      <c r="K99" s="97"/>
      <c r="L99" s="97"/>
      <c r="M99" s="97"/>
      <c r="N99" s="97"/>
      <c r="O99" s="97"/>
      <c r="P99" s="97"/>
      <c r="Q99" s="97"/>
      <c r="R99" s="97"/>
      <c r="S99" s="97"/>
      <c r="T99" s="97"/>
      <c r="U99" s="97"/>
      <c r="V99" s="97"/>
      <c r="W99" s="97"/>
      <c r="X99" s="97"/>
      <c r="Y99" s="97"/>
      <c r="Z99" s="97"/>
      <c r="AA99" s="97"/>
      <c r="AB99" s="97"/>
      <c r="AC99" s="97"/>
      <c r="AD99" s="97"/>
    </row>
    <row r="100" spans="5:30" ht="12">
      <c r="E100" s="97"/>
      <c r="F100" s="97"/>
      <c r="G100" s="97"/>
      <c r="H100" s="97"/>
      <c r="I100" s="97"/>
      <c r="J100" s="97"/>
      <c r="K100" s="97"/>
      <c r="L100" s="97"/>
      <c r="M100" s="97"/>
      <c r="N100" s="97"/>
      <c r="O100" s="97"/>
      <c r="P100" s="97"/>
      <c r="Q100" s="97"/>
      <c r="R100" s="97"/>
      <c r="S100" s="97"/>
      <c r="T100" s="97"/>
      <c r="U100" s="97"/>
      <c r="V100" s="97"/>
      <c r="W100" s="97"/>
      <c r="X100" s="97"/>
      <c r="Y100" s="97"/>
      <c r="Z100" s="97"/>
      <c r="AA100" s="97"/>
      <c r="AB100" s="97"/>
      <c r="AC100" s="97"/>
      <c r="AD100" s="97"/>
    </row>
    <row r="101" spans="5:30" ht="12">
      <c r="E101" s="97"/>
      <c r="F101" s="97"/>
      <c r="G101" s="97"/>
      <c r="H101" s="97"/>
      <c r="I101" s="97"/>
      <c r="J101" s="97"/>
      <c r="K101" s="97"/>
      <c r="L101" s="97"/>
      <c r="M101" s="97"/>
      <c r="N101" s="97"/>
      <c r="O101" s="97"/>
      <c r="P101" s="97"/>
      <c r="Q101" s="97"/>
      <c r="R101" s="97"/>
      <c r="S101" s="97"/>
      <c r="T101" s="97"/>
      <c r="U101" s="97"/>
      <c r="V101" s="97"/>
      <c r="W101" s="97"/>
      <c r="X101" s="97"/>
      <c r="Y101" s="97"/>
      <c r="Z101" s="97"/>
      <c r="AA101" s="97"/>
      <c r="AB101" s="97"/>
      <c r="AC101" s="97"/>
      <c r="AD101" s="97"/>
    </row>
    <row r="102" spans="5:30" ht="12">
      <c r="E102" s="97"/>
      <c r="F102" s="97"/>
      <c r="G102" s="97"/>
      <c r="H102" s="97"/>
      <c r="I102" s="97"/>
      <c r="J102" s="97"/>
      <c r="K102" s="97"/>
      <c r="L102" s="97"/>
      <c r="M102" s="97"/>
      <c r="N102" s="97"/>
      <c r="O102" s="97"/>
      <c r="P102" s="97"/>
      <c r="Q102" s="97"/>
      <c r="R102" s="97"/>
      <c r="S102" s="97"/>
      <c r="T102" s="97"/>
      <c r="U102" s="97"/>
      <c r="V102" s="97"/>
      <c r="W102" s="97"/>
      <c r="X102" s="97"/>
      <c r="Y102" s="97"/>
      <c r="Z102" s="97"/>
      <c r="AA102" s="97"/>
      <c r="AB102" s="97"/>
      <c r="AC102" s="97"/>
      <c r="AD102" s="97"/>
    </row>
    <row r="103" spans="5:30" ht="12">
      <c r="E103" s="97"/>
      <c r="F103" s="97"/>
      <c r="G103" s="97"/>
      <c r="H103" s="97"/>
      <c r="I103" s="97"/>
      <c r="J103" s="97"/>
      <c r="K103" s="97"/>
      <c r="L103" s="97"/>
      <c r="M103" s="97"/>
      <c r="N103" s="97"/>
      <c r="O103" s="97"/>
      <c r="P103" s="97"/>
      <c r="Q103" s="97"/>
      <c r="R103" s="97"/>
      <c r="S103" s="97"/>
      <c r="T103" s="97"/>
      <c r="U103" s="97"/>
      <c r="V103" s="97"/>
      <c r="W103" s="97"/>
      <c r="X103" s="97"/>
      <c r="Y103" s="97"/>
      <c r="Z103" s="97"/>
      <c r="AA103" s="97"/>
      <c r="AB103" s="97"/>
      <c r="AC103" s="97"/>
      <c r="AD103" s="97"/>
    </row>
    <row r="104" spans="5:30" ht="12">
      <c r="E104" s="97"/>
      <c r="F104" s="97"/>
      <c r="G104" s="97"/>
      <c r="H104" s="97"/>
      <c r="I104" s="97"/>
      <c r="J104" s="97"/>
      <c r="K104" s="97"/>
      <c r="L104" s="97"/>
      <c r="M104" s="97"/>
      <c r="N104" s="97"/>
      <c r="O104" s="97"/>
      <c r="P104" s="97"/>
      <c r="Q104" s="97"/>
      <c r="R104" s="97"/>
      <c r="S104" s="97"/>
      <c r="T104" s="97"/>
      <c r="U104" s="97"/>
      <c r="V104" s="97"/>
      <c r="W104" s="97"/>
      <c r="X104" s="97"/>
      <c r="Y104" s="97"/>
      <c r="Z104" s="97"/>
      <c r="AA104" s="97"/>
      <c r="AB104" s="97"/>
      <c r="AC104" s="97"/>
      <c r="AD104" s="97"/>
    </row>
    <row r="105" spans="5:30" ht="12">
      <c r="E105" s="97"/>
      <c r="F105" s="97"/>
      <c r="G105" s="97"/>
      <c r="H105" s="97"/>
      <c r="I105" s="97"/>
      <c r="J105" s="97"/>
      <c r="K105" s="97"/>
      <c r="L105" s="97"/>
      <c r="M105" s="97"/>
      <c r="N105" s="97"/>
      <c r="O105" s="97"/>
      <c r="P105" s="97"/>
      <c r="Q105" s="97"/>
      <c r="R105" s="97"/>
      <c r="S105" s="97"/>
      <c r="T105" s="97"/>
      <c r="U105" s="97"/>
      <c r="V105" s="97"/>
      <c r="W105" s="97"/>
      <c r="X105" s="97"/>
      <c r="Y105" s="97"/>
      <c r="Z105" s="97"/>
      <c r="AA105" s="97"/>
      <c r="AB105" s="97"/>
      <c r="AC105" s="97"/>
      <c r="AD105" s="97"/>
    </row>
    <row r="106" spans="5:30" ht="12">
      <c r="E106" s="97"/>
      <c r="F106" s="97"/>
      <c r="G106" s="97"/>
      <c r="H106" s="97"/>
      <c r="I106" s="97"/>
      <c r="J106" s="97"/>
      <c r="K106" s="97"/>
      <c r="L106" s="97"/>
      <c r="M106" s="97"/>
      <c r="N106" s="97"/>
      <c r="O106" s="97"/>
      <c r="P106" s="97"/>
      <c r="Q106" s="97"/>
      <c r="R106" s="97"/>
      <c r="S106" s="97"/>
      <c r="T106" s="97"/>
      <c r="U106" s="97"/>
      <c r="V106" s="97"/>
      <c r="W106" s="97"/>
      <c r="X106" s="97"/>
      <c r="Y106" s="97"/>
      <c r="Z106" s="97"/>
      <c r="AA106" s="97"/>
      <c r="AB106" s="97"/>
      <c r="AC106" s="97"/>
      <c r="AD106" s="97"/>
    </row>
    <row r="107" spans="5:30" ht="12">
      <c r="E107" s="97"/>
      <c r="F107" s="97"/>
      <c r="G107" s="97"/>
      <c r="H107" s="97"/>
      <c r="I107" s="97"/>
      <c r="J107" s="97"/>
      <c r="K107" s="97"/>
      <c r="L107" s="97"/>
      <c r="M107" s="97"/>
      <c r="N107" s="97"/>
      <c r="O107" s="97"/>
      <c r="P107" s="97"/>
      <c r="Q107" s="97"/>
      <c r="R107" s="97"/>
      <c r="S107" s="97"/>
      <c r="T107" s="97"/>
      <c r="U107" s="97"/>
      <c r="V107" s="97"/>
      <c r="W107" s="97"/>
      <c r="X107" s="97"/>
      <c r="Y107" s="97"/>
      <c r="Z107" s="97"/>
      <c r="AA107" s="97"/>
      <c r="AB107" s="97"/>
      <c r="AC107" s="97"/>
      <c r="AD107" s="97"/>
    </row>
    <row r="108" spans="5:30" ht="12">
      <c r="E108" s="97"/>
      <c r="F108" s="97"/>
      <c r="G108" s="97"/>
      <c r="H108" s="97"/>
      <c r="I108" s="97"/>
      <c r="J108" s="97"/>
      <c r="K108" s="97"/>
      <c r="L108" s="97"/>
      <c r="M108" s="97"/>
      <c r="N108" s="97"/>
      <c r="O108" s="97"/>
      <c r="P108" s="97"/>
      <c r="Q108" s="97"/>
      <c r="R108" s="97"/>
      <c r="S108" s="97"/>
      <c r="T108" s="97"/>
      <c r="U108" s="97"/>
      <c r="V108" s="97"/>
      <c r="W108" s="97"/>
      <c r="X108" s="97"/>
      <c r="Y108" s="97"/>
      <c r="Z108" s="97"/>
      <c r="AA108" s="97"/>
      <c r="AB108" s="97"/>
      <c r="AC108" s="97"/>
      <c r="AD108" s="97"/>
    </row>
    <row r="109" spans="5:30" ht="12">
      <c r="E109" s="97"/>
      <c r="F109" s="97"/>
      <c r="G109" s="97"/>
      <c r="H109" s="97"/>
      <c r="I109" s="97"/>
      <c r="J109" s="97"/>
      <c r="K109" s="97"/>
      <c r="L109" s="97"/>
      <c r="M109" s="97"/>
      <c r="N109" s="97"/>
      <c r="O109" s="97"/>
      <c r="P109" s="97"/>
      <c r="Q109" s="97"/>
      <c r="R109" s="97"/>
      <c r="S109" s="97"/>
      <c r="T109" s="97"/>
      <c r="U109" s="97"/>
      <c r="V109" s="97"/>
      <c r="W109" s="97"/>
      <c r="X109" s="97"/>
      <c r="Y109" s="97"/>
      <c r="Z109" s="97"/>
      <c r="AA109" s="97"/>
      <c r="AB109" s="97"/>
      <c r="AC109" s="97"/>
      <c r="AD109" s="97"/>
    </row>
    <row r="110" spans="5:30" ht="12">
      <c r="E110" s="97"/>
      <c r="F110" s="97"/>
      <c r="G110" s="97"/>
      <c r="H110" s="97"/>
      <c r="I110" s="97"/>
      <c r="J110" s="97"/>
      <c r="K110" s="97"/>
      <c r="L110" s="97"/>
      <c r="M110" s="97"/>
      <c r="N110" s="97"/>
      <c r="O110" s="97"/>
      <c r="P110" s="97"/>
      <c r="Q110" s="97"/>
      <c r="R110" s="97"/>
      <c r="S110" s="97"/>
      <c r="T110" s="97"/>
      <c r="U110" s="97"/>
      <c r="V110" s="97"/>
      <c r="W110" s="97"/>
      <c r="X110" s="97"/>
      <c r="Y110" s="97"/>
      <c r="Z110" s="97"/>
      <c r="AA110" s="97"/>
      <c r="AB110" s="97"/>
      <c r="AC110" s="97"/>
      <c r="AD110" s="97"/>
    </row>
    <row r="111" spans="5:30" ht="12">
      <c r="E111" s="97"/>
      <c r="F111" s="97"/>
      <c r="G111" s="97"/>
      <c r="H111" s="97"/>
      <c r="I111" s="97"/>
      <c r="J111" s="97"/>
      <c r="K111" s="97"/>
      <c r="L111" s="97"/>
      <c r="M111" s="97"/>
      <c r="N111" s="97"/>
      <c r="O111" s="97"/>
      <c r="P111" s="97"/>
      <c r="Q111" s="97"/>
      <c r="R111" s="97"/>
      <c r="S111" s="97"/>
      <c r="T111" s="97"/>
      <c r="U111" s="97"/>
      <c r="V111" s="97"/>
      <c r="W111" s="97"/>
      <c r="X111" s="97"/>
      <c r="Y111" s="97"/>
      <c r="Z111" s="97"/>
      <c r="AA111" s="97"/>
      <c r="AB111" s="97"/>
      <c r="AC111" s="97"/>
      <c r="AD111" s="97"/>
    </row>
    <row r="112" spans="5:30" ht="12">
      <c r="E112" s="97"/>
      <c r="F112" s="97"/>
      <c r="G112" s="97"/>
      <c r="H112" s="97"/>
      <c r="I112" s="97"/>
      <c r="J112" s="97"/>
      <c r="K112" s="97"/>
      <c r="L112" s="97"/>
      <c r="M112" s="97"/>
      <c r="N112" s="97"/>
      <c r="O112" s="97"/>
      <c r="P112" s="97"/>
      <c r="Q112" s="97"/>
      <c r="R112" s="97"/>
      <c r="S112" s="97"/>
      <c r="T112" s="97"/>
      <c r="U112" s="97"/>
      <c r="V112" s="97"/>
      <c r="W112" s="97"/>
      <c r="X112" s="97"/>
      <c r="Y112" s="97"/>
      <c r="Z112" s="97"/>
      <c r="AA112" s="97"/>
      <c r="AB112" s="97"/>
      <c r="AC112" s="97"/>
      <c r="AD112" s="97"/>
    </row>
    <row r="113" spans="5:30" ht="12">
      <c r="E113" s="97"/>
      <c r="F113" s="97"/>
      <c r="G113" s="97"/>
      <c r="H113" s="97"/>
      <c r="I113" s="97"/>
      <c r="J113" s="97"/>
      <c r="K113" s="97"/>
      <c r="L113" s="97"/>
      <c r="M113" s="97"/>
      <c r="N113" s="97"/>
      <c r="O113" s="97"/>
      <c r="P113" s="97"/>
      <c r="Q113" s="97"/>
      <c r="R113" s="97"/>
      <c r="S113" s="97"/>
      <c r="T113" s="97"/>
      <c r="U113" s="97"/>
      <c r="V113" s="97"/>
      <c r="W113" s="97"/>
      <c r="X113" s="97"/>
      <c r="Y113" s="97"/>
      <c r="Z113" s="97"/>
      <c r="AA113" s="97"/>
      <c r="AB113" s="97"/>
      <c r="AC113" s="97"/>
      <c r="AD113" s="97"/>
    </row>
    <row r="114" spans="5:30" ht="12">
      <c r="E114" s="97"/>
      <c r="F114" s="97"/>
      <c r="G114" s="97"/>
      <c r="H114" s="97"/>
      <c r="I114" s="97"/>
      <c r="J114" s="97"/>
      <c r="K114" s="97"/>
      <c r="L114" s="97"/>
      <c r="M114" s="97"/>
      <c r="N114" s="97"/>
      <c r="O114" s="97"/>
      <c r="P114" s="97"/>
      <c r="Q114" s="97"/>
      <c r="R114" s="97"/>
      <c r="S114" s="97"/>
      <c r="T114" s="97"/>
      <c r="U114" s="97"/>
      <c r="V114" s="97"/>
      <c r="W114" s="97"/>
      <c r="X114" s="97"/>
      <c r="Y114" s="97"/>
      <c r="Z114" s="97"/>
      <c r="AA114" s="97"/>
      <c r="AB114" s="97"/>
      <c r="AC114" s="97"/>
      <c r="AD114" s="97"/>
    </row>
    <row r="115" spans="5:30" ht="12">
      <c r="E115" s="97"/>
      <c r="F115" s="97"/>
      <c r="G115" s="97"/>
      <c r="H115" s="97"/>
      <c r="I115" s="97"/>
      <c r="J115" s="97"/>
      <c r="K115" s="97"/>
      <c r="L115" s="97"/>
      <c r="M115" s="97"/>
      <c r="N115" s="97"/>
      <c r="O115" s="97"/>
      <c r="P115" s="97"/>
      <c r="Q115" s="97"/>
      <c r="R115" s="97"/>
      <c r="S115" s="97"/>
      <c r="T115" s="97"/>
      <c r="U115" s="97"/>
      <c r="V115" s="97"/>
      <c r="W115" s="97"/>
      <c r="X115" s="97"/>
      <c r="Y115" s="97"/>
      <c r="Z115" s="97"/>
      <c r="AA115" s="97"/>
      <c r="AB115" s="97"/>
      <c r="AC115" s="97"/>
      <c r="AD115" s="97"/>
    </row>
    <row r="116" spans="5:30" ht="12">
      <c r="E116" s="97"/>
      <c r="F116" s="97"/>
      <c r="G116" s="97"/>
      <c r="H116" s="97"/>
      <c r="I116" s="97"/>
      <c r="J116" s="97"/>
      <c r="K116" s="97"/>
      <c r="L116" s="97"/>
      <c r="M116" s="97"/>
      <c r="N116" s="97"/>
      <c r="O116" s="97"/>
      <c r="P116" s="97"/>
      <c r="Q116" s="97"/>
      <c r="R116" s="97"/>
      <c r="S116" s="97"/>
      <c r="T116" s="97"/>
      <c r="U116" s="97"/>
      <c r="V116" s="97"/>
      <c r="W116" s="97"/>
      <c r="X116" s="97"/>
      <c r="Y116" s="97"/>
      <c r="Z116" s="97"/>
      <c r="AA116" s="97"/>
      <c r="AB116" s="97"/>
      <c r="AC116" s="97"/>
      <c r="AD116" s="97"/>
    </row>
    <row r="117" spans="5:30" ht="12">
      <c r="E117" s="97"/>
      <c r="F117" s="97"/>
      <c r="G117" s="97"/>
      <c r="H117" s="97"/>
      <c r="I117" s="97"/>
      <c r="J117" s="97"/>
      <c r="K117" s="97"/>
      <c r="L117" s="97"/>
      <c r="M117" s="97"/>
      <c r="N117" s="97"/>
      <c r="O117" s="97"/>
      <c r="P117" s="97"/>
      <c r="Q117" s="97"/>
      <c r="R117" s="97"/>
      <c r="S117" s="97"/>
      <c r="T117" s="97"/>
      <c r="U117" s="97"/>
      <c r="V117" s="97"/>
      <c r="W117" s="97"/>
      <c r="X117" s="97"/>
      <c r="Y117" s="97"/>
      <c r="Z117" s="97"/>
      <c r="AA117" s="97"/>
      <c r="AB117" s="97"/>
      <c r="AC117" s="97"/>
      <c r="AD117" s="97"/>
    </row>
    <row r="118" spans="5:30" ht="12">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c r="AD118" s="97"/>
    </row>
    <row r="119" spans="5:30" ht="12">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c r="AD119" s="97"/>
    </row>
    <row r="120" spans="5:30" ht="12">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c r="AD120" s="97"/>
    </row>
    <row r="121" spans="5:30" ht="12">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c r="AD121" s="97"/>
    </row>
    <row r="122" spans="5:30" ht="12">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c r="AD122" s="97"/>
    </row>
    <row r="123" spans="5:30" ht="12">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c r="AD123" s="97"/>
    </row>
    <row r="124" spans="5:30" ht="12">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c r="AD124" s="97"/>
    </row>
  </sheetData>
  <sheetProtection password="8F89" sheet="1" formatCells="0" formatColumns="0" formatRows="0" insertColumns="0" insertRows="0" selectLockedCells="1"/>
  <mergeCells count="33">
    <mergeCell ref="B36:C41"/>
    <mergeCell ref="C28:C30"/>
    <mergeCell ref="L29:W29"/>
    <mergeCell ref="L30:W30"/>
    <mergeCell ref="B31:C35"/>
    <mergeCell ref="G31:J31"/>
    <mergeCell ref="L31:U31"/>
    <mergeCell ref="V31:W31"/>
    <mergeCell ref="B24:B27"/>
    <mergeCell ref="C24:C27"/>
    <mergeCell ref="L26:N26"/>
    <mergeCell ref="L27:W28"/>
    <mergeCell ref="B28:B30"/>
    <mergeCell ref="D15:H15"/>
    <mergeCell ref="G24:H24"/>
    <mergeCell ref="G26:J26"/>
    <mergeCell ref="J17:W17"/>
    <mergeCell ref="J19:W20"/>
    <mergeCell ref="F11:W11"/>
    <mergeCell ref="D19:H19"/>
    <mergeCell ref="B20:C20"/>
    <mergeCell ref="D16:H16"/>
    <mergeCell ref="J16:W16"/>
    <mergeCell ref="J15:U15"/>
    <mergeCell ref="C17:H17"/>
    <mergeCell ref="V15:W15"/>
    <mergeCell ref="D4:U4"/>
    <mergeCell ref="G7:J7"/>
    <mergeCell ref="L7:X7"/>
    <mergeCell ref="G8:J8"/>
    <mergeCell ref="L8:X8"/>
    <mergeCell ref="G9:J9"/>
    <mergeCell ref="L9:W9"/>
  </mergeCells>
  <printOptions horizontalCentered="1"/>
  <pageMargins left="0.3937007874015748" right="0.15748031496062992" top="0.3937007874015748" bottom="0.2755905511811024" header="0.5118110236220472" footer="0.2362204724409449"/>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rgb="FFFF0000"/>
  </sheetPr>
  <dimension ref="C1:AC101"/>
  <sheetViews>
    <sheetView showGridLines="0" view="pageBreakPreview" zoomScaleNormal="55" zoomScaleSheetLayoutView="100" zoomScalePageLayoutView="0" workbookViewId="0" topLeftCell="A18">
      <selection activeCell="C22" sqref="C22"/>
    </sheetView>
  </sheetViews>
  <sheetFormatPr defaultColWidth="0" defaultRowHeight="15"/>
  <cols>
    <col min="1" max="1" width="2.7109375" style="163" customWidth="1"/>
    <col min="2" max="3" width="1.57421875" style="163" customWidth="1"/>
    <col min="4" max="4" width="3.8515625" style="163" customWidth="1"/>
    <col min="5" max="6" width="2.7109375" style="163" customWidth="1"/>
    <col min="7" max="7" width="7.7109375" style="163" customWidth="1"/>
    <col min="8" max="12" width="2.7109375" style="163" customWidth="1"/>
    <col min="13" max="13" width="7.8515625" style="163" customWidth="1"/>
    <col min="14" max="15" width="4.421875" style="163" customWidth="1"/>
    <col min="16" max="16" width="36.421875" style="163" customWidth="1"/>
    <col min="17" max="17" width="4.421875" style="163" customWidth="1"/>
    <col min="18" max="18" width="1.57421875" style="163" customWidth="1"/>
    <col min="19" max="23" width="2.7109375" style="163" customWidth="1"/>
    <col min="24" max="24" width="16.00390625" style="163" hidden="1" customWidth="1"/>
    <col min="25" max="162" width="12.00390625" style="163" customWidth="1"/>
    <col min="163" max="163" width="2.421875" style="163" customWidth="1"/>
    <col min="164" max="194" width="2.57421875" style="163" customWidth="1"/>
    <col min="195" max="195" width="2.421875" style="163" customWidth="1"/>
    <col min="196" max="196" width="2.7109375" style="163" customWidth="1"/>
    <col min="197" max="197" width="3.28125" style="163" customWidth="1"/>
    <col min="198" max="199" width="9.421875" style="163" customWidth="1"/>
    <col min="200" max="200" width="12.00390625" style="163" customWidth="1"/>
    <col min="201" max="202" width="4.421875" style="163" customWidth="1"/>
    <col min="203" max="213" width="12.00390625" style="163" customWidth="1"/>
    <col min="214" max="214" width="5.8515625" style="163" customWidth="1"/>
    <col min="215" max="16384" width="0" style="163" hidden="1" customWidth="1"/>
  </cols>
  <sheetData>
    <row r="1" spans="4:24" ht="15" customHeight="1">
      <c r="D1" s="204"/>
      <c r="E1" s="204"/>
      <c r="F1" s="204"/>
      <c r="G1" s="204"/>
      <c r="H1" s="204"/>
      <c r="I1" s="204"/>
      <c r="J1" s="204"/>
      <c r="K1" s="204"/>
      <c r="L1" s="204"/>
      <c r="M1" s="204"/>
      <c r="N1" s="204"/>
      <c r="O1" s="204"/>
      <c r="P1" s="1441"/>
      <c r="Q1" s="1441"/>
      <c r="R1" s="1441"/>
      <c r="S1" s="1441"/>
      <c r="T1" s="205"/>
      <c r="U1" s="205"/>
      <c r="V1" s="205"/>
      <c r="W1" s="205"/>
      <c r="X1" s="205"/>
    </row>
    <row r="2" spans="3:17" s="188" customFormat="1" ht="24.75" customHeight="1">
      <c r="C2" s="1442" t="s">
        <v>247</v>
      </c>
      <c r="D2" s="1442"/>
      <c r="E2" s="1442"/>
      <c r="F2" s="1442"/>
      <c r="G2" s="1442"/>
      <c r="H2" s="1442"/>
      <c r="I2" s="1442"/>
      <c r="J2" s="1442"/>
      <c r="K2" s="1442"/>
      <c r="L2" s="1442"/>
      <c r="M2" s="1442"/>
      <c r="N2" s="1442"/>
      <c r="O2" s="1442"/>
      <c r="P2" s="1442"/>
      <c r="Q2" s="1442"/>
    </row>
    <row r="3" spans="3:19" s="188" customFormat="1" ht="60.75" customHeight="1">
      <c r="C3" s="195"/>
      <c r="D3" s="195"/>
      <c r="E3" s="195"/>
      <c r="F3" s="195"/>
      <c r="G3" s="195"/>
      <c r="H3" s="195"/>
      <c r="I3" s="195"/>
      <c r="J3" s="195"/>
      <c r="K3" s="195"/>
      <c r="L3" s="195"/>
      <c r="M3" s="195"/>
      <c r="N3" s="1461" t="s">
        <v>249</v>
      </c>
      <c r="O3" s="1461"/>
      <c r="P3" s="1461"/>
      <c r="Q3" s="1461"/>
      <c r="R3" s="1461"/>
      <c r="S3" s="1461"/>
    </row>
    <row r="4" spans="3:29" ht="21" customHeight="1">
      <c r="C4" s="1443" t="s">
        <v>248</v>
      </c>
      <c r="D4" s="1444"/>
      <c r="E4" s="1444"/>
      <c r="F4" s="1444"/>
      <c r="G4" s="1444"/>
      <c r="H4" s="1445"/>
      <c r="I4" s="203"/>
      <c r="J4" s="202"/>
      <c r="K4" s="197" t="s">
        <v>220</v>
      </c>
      <c r="L4" s="200"/>
      <c r="M4" s="197" t="s">
        <v>219</v>
      </c>
      <c r="N4" s="201" t="s">
        <v>218</v>
      </c>
      <c r="O4" s="200"/>
      <c r="P4" s="197" t="s">
        <v>217</v>
      </c>
      <c r="Q4" s="199"/>
      <c r="W4" s="198"/>
      <c r="X4" s="197" t="s">
        <v>216</v>
      </c>
      <c r="Y4" s="197"/>
      <c r="Z4" s="197"/>
      <c r="AA4" s="197"/>
      <c r="AB4" s="197"/>
      <c r="AC4" s="197"/>
    </row>
    <row r="5" spans="3:17" ht="81.75" customHeight="1">
      <c r="C5" s="1446"/>
      <c r="D5" s="1447"/>
      <c r="E5" s="1447"/>
      <c r="F5" s="1447"/>
      <c r="G5" s="1447"/>
      <c r="H5" s="1448"/>
      <c r="I5" s="1449"/>
      <c r="J5" s="1450"/>
      <c r="K5" s="1450"/>
      <c r="L5" s="1450"/>
      <c r="M5" s="1450"/>
      <c r="N5" s="1450"/>
      <c r="O5" s="1450"/>
      <c r="P5" s="1450"/>
      <c r="Q5" s="1451"/>
    </row>
    <row r="6" spans="3:17" ht="9.75" customHeight="1">
      <c r="C6" s="195"/>
      <c r="D6" s="195"/>
      <c r="E6" s="195"/>
      <c r="F6" s="195"/>
      <c r="G6" s="195"/>
      <c r="H6" s="195"/>
      <c r="I6" s="1452"/>
      <c r="J6" s="1452"/>
      <c r="K6" s="1452"/>
      <c r="L6" s="1452"/>
      <c r="M6" s="1452"/>
      <c r="N6" s="1452"/>
      <c r="O6" s="1452"/>
      <c r="P6" s="1452"/>
      <c r="Q6" s="1452"/>
    </row>
    <row r="7" spans="3:17" ht="3.75" customHeight="1">
      <c r="C7" s="195"/>
      <c r="D7" s="195"/>
      <c r="E7" s="195"/>
      <c r="F7" s="195"/>
      <c r="G7" s="195"/>
      <c r="H7" s="195"/>
      <c r="I7" s="192"/>
      <c r="J7" s="192"/>
      <c r="K7" s="192"/>
      <c r="L7" s="192"/>
      <c r="M7" s="192"/>
      <c r="N7" s="192"/>
      <c r="O7" s="192"/>
      <c r="P7" s="192"/>
      <c r="Q7" s="192"/>
    </row>
    <row r="8" spans="3:17" ht="18" customHeight="1" hidden="1">
      <c r="C8" s="1462" t="s">
        <v>215</v>
      </c>
      <c r="D8" s="1463"/>
      <c r="E8" s="1463"/>
      <c r="F8" s="1463"/>
      <c r="G8" s="1463"/>
      <c r="H8" s="1464"/>
      <c r="I8" s="1471" t="s">
        <v>214</v>
      </c>
      <c r="J8" s="1472"/>
      <c r="K8" s="1472"/>
      <c r="L8" s="1472"/>
      <c r="M8" s="1472"/>
      <c r="N8" s="1473" t="s">
        <v>213</v>
      </c>
      <c r="O8" s="1473"/>
      <c r="P8" s="1473"/>
      <c r="Q8" s="1474"/>
    </row>
    <row r="9" spans="3:24" ht="24" customHeight="1" hidden="1">
      <c r="C9" s="1465"/>
      <c r="D9" s="1466"/>
      <c r="E9" s="1466"/>
      <c r="F9" s="1466"/>
      <c r="G9" s="1466"/>
      <c r="H9" s="1467"/>
      <c r="I9" s="1475"/>
      <c r="J9" s="1476"/>
      <c r="K9" s="1476"/>
      <c r="L9" s="1476"/>
      <c r="M9" s="1476"/>
      <c r="N9" s="1476"/>
      <c r="O9" s="1476"/>
      <c r="P9" s="1476"/>
      <c r="Q9" s="1477"/>
      <c r="X9" s="196" t="s">
        <v>212</v>
      </c>
    </row>
    <row r="10" spans="3:24" ht="24" customHeight="1" hidden="1">
      <c r="C10" s="1465"/>
      <c r="D10" s="1466"/>
      <c r="E10" s="1466"/>
      <c r="F10" s="1466"/>
      <c r="G10" s="1466"/>
      <c r="H10" s="1467"/>
      <c r="I10" s="1458"/>
      <c r="J10" s="1459" t="s">
        <v>39</v>
      </c>
      <c r="K10" s="1459" t="s">
        <v>211</v>
      </c>
      <c r="L10" s="1459"/>
      <c r="M10" s="1459"/>
      <c r="N10" s="1459"/>
      <c r="O10" s="1459"/>
      <c r="P10" s="1459" t="s">
        <v>201</v>
      </c>
      <c r="Q10" s="1460"/>
      <c r="X10" s="196" t="s">
        <v>210</v>
      </c>
    </row>
    <row r="11" spans="3:24" ht="24" customHeight="1" hidden="1">
      <c r="C11" s="1465"/>
      <c r="D11" s="1466"/>
      <c r="E11" s="1466"/>
      <c r="F11" s="1466"/>
      <c r="G11" s="1466"/>
      <c r="H11" s="1467"/>
      <c r="I11" s="1458"/>
      <c r="J11" s="1459" t="s">
        <v>40</v>
      </c>
      <c r="K11" s="1459" t="s">
        <v>209</v>
      </c>
      <c r="L11" s="1459"/>
      <c r="M11" s="1459"/>
      <c r="N11" s="1459"/>
      <c r="O11" s="1459"/>
      <c r="P11" s="1459" t="s">
        <v>201</v>
      </c>
      <c r="Q11" s="1460"/>
      <c r="X11" s="196" t="s">
        <v>208</v>
      </c>
    </row>
    <row r="12" spans="3:24" ht="24" customHeight="1" hidden="1">
      <c r="C12" s="1465"/>
      <c r="D12" s="1466"/>
      <c r="E12" s="1466"/>
      <c r="F12" s="1466"/>
      <c r="G12" s="1466"/>
      <c r="H12" s="1467"/>
      <c r="I12" s="1458"/>
      <c r="J12" s="1459" t="s">
        <v>203</v>
      </c>
      <c r="K12" s="1459" t="s">
        <v>207</v>
      </c>
      <c r="L12" s="1459"/>
      <c r="M12" s="1459"/>
      <c r="N12" s="1459"/>
      <c r="O12" s="1459"/>
      <c r="P12" s="1459" t="s">
        <v>201</v>
      </c>
      <c r="Q12" s="1460"/>
      <c r="X12" s="196" t="s">
        <v>206</v>
      </c>
    </row>
    <row r="13" spans="3:24" ht="24" customHeight="1" hidden="1">
      <c r="C13" s="1465"/>
      <c r="D13" s="1466"/>
      <c r="E13" s="1466"/>
      <c r="F13" s="1466"/>
      <c r="G13" s="1466"/>
      <c r="H13" s="1467"/>
      <c r="I13" s="1458"/>
      <c r="J13" s="1459" t="s">
        <v>203</v>
      </c>
      <c r="K13" s="1459" t="s">
        <v>205</v>
      </c>
      <c r="L13" s="1459"/>
      <c r="M13" s="1459"/>
      <c r="N13" s="1459"/>
      <c r="O13" s="1459"/>
      <c r="P13" s="1459" t="s">
        <v>201</v>
      </c>
      <c r="Q13" s="1460"/>
      <c r="X13" s="196" t="s">
        <v>204</v>
      </c>
    </row>
    <row r="14" spans="3:24" ht="24" customHeight="1" hidden="1">
      <c r="C14" s="1468"/>
      <c r="D14" s="1469"/>
      <c r="E14" s="1469"/>
      <c r="F14" s="1469"/>
      <c r="G14" s="1469"/>
      <c r="H14" s="1470"/>
      <c r="I14" s="1478"/>
      <c r="J14" s="1479" t="s">
        <v>203</v>
      </c>
      <c r="K14" s="1479" t="s">
        <v>202</v>
      </c>
      <c r="L14" s="1479"/>
      <c r="M14" s="1479"/>
      <c r="N14" s="1479"/>
      <c r="O14" s="1479"/>
      <c r="P14" s="1479" t="s">
        <v>201</v>
      </c>
      <c r="Q14" s="1480"/>
      <c r="X14" s="196" t="s">
        <v>200</v>
      </c>
    </row>
    <row r="15" spans="3:17" ht="9.75" customHeight="1" hidden="1">
      <c r="C15" s="195"/>
      <c r="D15" s="195"/>
      <c r="E15" s="195"/>
      <c r="F15" s="195"/>
      <c r="G15" s="195"/>
      <c r="H15" s="195"/>
      <c r="I15" s="192"/>
      <c r="J15" s="192"/>
      <c r="K15" s="192"/>
      <c r="L15" s="192"/>
      <c r="M15" s="192"/>
      <c r="N15" s="192"/>
      <c r="O15" s="192"/>
      <c r="P15" s="192"/>
      <c r="Q15" s="192"/>
    </row>
    <row r="16" spans="3:17" ht="9.75" customHeight="1">
      <c r="C16" s="195"/>
      <c r="D16" s="195"/>
      <c r="E16" s="195"/>
      <c r="F16" s="195"/>
      <c r="G16" s="195"/>
      <c r="H16" s="195"/>
      <c r="I16" s="194"/>
      <c r="J16" s="194"/>
      <c r="K16" s="194"/>
      <c r="L16" s="194"/>
      <c r="M16" s="194"/>
      <c r="N16" s="194"/>
      <c r="O16" s="194"/>
      <c r="P16" s="194"/>
      <c r="Q16" s="194"/>
    </row>
    <row r="17" spans="3:17" ht="275.25" customHeight="1">
      <c r="C17" s="193"/>
      <c r="D17" s="1453" t="s">
        <v>199</v>
      </c>
      <c r="E17" s="1453"/>
      <c r="F17" s="1453"/>
      <c r="G17" s="1453"/>
      <c r="H17" s="1454"/>
      <c r="I17" s="1455"/>
      <c r="J17" s="1456"/>
      <c r="K17" s="1456"/>
      <c r="L17" s="1456"/>
      <c r="M17" s="1456"/>
      <c r="N17" s="1456"/>
      <c r="O17" s="1456"/>
      <c r="P17" s="1456"/>
      <c r="Q17" s="1457"/>
    </row>
    <row r="18" spans="3:17" ht="275.25" customHeight="1">
      <c r="C18" s="193"/>
      <c r="D18" s="1453" t="s">
        <v>198</v>
      </c>
      <c r="E18" s="1453"/>
      <c r="F18" s="1453"/>
      <c r="G18" s="1453"/>
      <c r="H18" s="1454"/>
      <c r="I18" s="1455"/>
      <c r="J18" s="1456"/>
      <c r="K18" s="1456"/>
      <c r="L18" s="1456"/>
      <c r="M18" s="1456"/>
      <c r="N18" s="1456"/>
      <c r="O18" s="1456"/>
      <c r="P18" s="1456"/>
      <c r="Q18" s="1457"/>
    </row>
    <row r="19" spans="3:17" ht="150" customHeight="1" hidden="1">
      <c r="C19" s="191"/>
      <c r="D19" s="190"/>
      <c r="E19" s="190"/>
      <c r="F19" s="190"/>
      <c r="G19" s="190"/>
      <c r="H19" s="189"/>
      <c r="I19" s="1482"/>
      <c r="J19" s="1483"/>
      <c r="K19" s="1483"/>
      <c r="L19" s="1483"/>
      <c r="M19" s="1483"/>
      <c r="N19" s="1483"/>
      <c r="O19" s="1483"/>
      <c r="P19" s="1483"/>
      <c r="Q19" s="1484"/>
    </row>
    <row r="20" spans="3:19" ht="12" customHeight="1">
      <c r="C20" s="1485" t="s">
        <v>197</v>
      </c>
      <c r="D20" s="1485"/>
      <c r="E20" s="1485"/>
      <c r="F20" s="1485"/>
      <c r="G20" s="1485"/>
      <c r="H20" s="1485"/>
      <c r="I20" s="1485"/>
      <c r="J20" s="1485"/>
      <c r="K20" s="1485"/>
      <c r="L20" s="1485"/>
      <c r="M20" s="1485"/>
      <c r="N20" s="1485"/>
      <c r="O20" s="1485"/>
      <c r="P20" s="1485"/>
      <c r="Q20" s="1485"/>
      <c r="R20" s="188"/>
      <c r="S20" s="188"/>
    </row>
    <row r="21" spans="3:13" ht="19.5" customHeight="1">
      <c r="C21" s="1481" t="str">
        <f>+'提出書類リスト'!B51</f>
        <v>Ver.R06-T-1</v>
      </c>
      <c r="D21" s="1481"/>
      <c r="E21" s="1481"/>
      <c r="F21" s="1481"/>
      <c r="G21" s="1481"/>
      <c r="H21" s="1481"/>
      <c r="I21" s="187"/>
      <c r="J21" s="187"/>
      <c r="K21" s="187"/>
      <c r="L21" s="187"/>
      <c r="M21" s="187"/>
    </row>
    <row r="22" spans="3:13" ht="19.5" customHeight="1">
      <c r="C22" s="185"/>
      <c r="D22" s="185"/>
      <c r="E22" s="185"/>
      <c r="F22" s="184"/>
      <c r="G22" s="187"/>
      <c r="H22" s="187"/>
      <c r="I22" s="187"/>
      <c r="J22" s="187"/>
      <c r="K22" s="187"/>
      <c r="L22" s="187"/>
      <c r="M22" s="187"/>
    </row>
    <row r="23" spans="3:13" ht="19.5" customHeight="1">
      <c r="C23" s="185"/>
      <c r="D23" s="185"/>
      <c r="E23" s="185"/>
      <c r="F23" s="184"/>
      <c r="G23" s="187"/>
      <c r="H23" s="187"/>
      <c r="I23" s="187"/>
      <c r="J23" s="187"/>
      <c r="K23" s="187"/>
      <c r="L23" s="187"/>
      <c r="M23" s="187"/>
    </row>
    <row r="24" spans="3:13" ht="19.5" customHeight="1">
      <c r="C24" s="185"/>
      <c r="D24" s="185"/>
      <c r="E24" s="185"/>
      <c r="F24" s="184"/>
      <c r="G24" s="187"/>
      <c r="H24" s="187"/>
      <c r="I24" s="187"/>
      <c r="J24" s="187"/>
      <c r="K24" s="187"/>
      <c r="L24" s="187"/>
      <c r="M24" s="187"/>
    </row>
    <row r="25" spans="3:13" ht="19.5" customHeight="1">
      <c r="C25" s="185"/>
      <c r="D25" s="185"/>
      <c r="E25" s="185"/>
      <c r="F25" s="184"/>
      <c r="G25" s="187"/>
      <c r="H25" s="187"/>
      <c r="I25" s="187"/>
      <c r="J25" s="187"/>
      <c r="K25" s="187"/>
      <c r="L25" s="187"/>
      <c r="M25" s="187"/>
    </row>
    <row r="26" spans="3:13" ht="19.5" customHeight="1">
      <c r="C26" s="185"/>
      <c r="D26" s="185"/>
      <c r="E26" s="185"/>
      <c r="F26" s="184"/>
      <c r="G26" s="187"/>
      <c r="H26" s="187"/>
      <c r="I26" s="187"/>
      <c r="J26" s="187"/>
      <c r="K26" s="187"/>
      <c r="L26" s="187"/>
      <c r="M26" s="187"/>
    </row>
    <row r="27" spans="3:13" ht="19.5" customHeight="1">
      <c r="C27" s="185"/>
      <c r="D27" s="185"/>
      <c r="E27" s="185"/>
      <c r="F27" s="184"/>
      <c r="G27" s="187"/>
      <c r="H27" s="187"/>
      <c r="I27" s="187"/>
      <c r="J27" s="187"/>
      <c r="K27" s="187"/>
      <c r="L27" s="187"/>
      <c r="M27" s="187"/>
    </row>
    <row r="28" spans="3:13" ht="19.5" customHeight="1">
      <c r="C28" s="185"/>
      <c r="D28" s="185"/>
      <c r="E28" s="185"/>
      <c r="F28" s="184"/>
      <c r="G28" s="187"/>
      <c r="H28" s="187"/>
      <c r="I28" s="187"/>
      <c r="J28" s="187"/>
      <c r="K28" s="187"/>
      <c r="L28" s="187"/>
      <c r="M28" s="187"/>
    </row>
    <row r="29" spans="3:13" ht="19.5" customHeight="1">
      <c r="C29" s="185"/>
      <c r="D29" s="185"/>
      <c r="E29" s="185"/>
      <c r="F29" s="184"/>
      <c r="G29" s="187"/>
      <c r="H29" s="187"/>
      <c r="I29" s="187"/>
      <c r="J29" s="187"/>
      <c r="K29" s="187"/>
      <c r="L29" s="187"/>
      <c r="M29" s="187"/>
    </row>
    <row r="30" spans="3:13" ht="19.5" customHeight="1">
      <c r="C30" s="185"/>
      <c r="D30" s="185"/>
      <c r="E30" s="185"/>
      <c r="F30" s="184"/>
      <c r="G30" s="187"/>
      <c r="H30" s="187"/>
      <c r="I30" s="187"/>
      <c r="J30" s="187"/>
      <c r="K30" s="187"/>
      <c r="L30" s="187"/>
      <c r="M30" s="187"/>
    </row>
    <row r="31" spans="3:13" ht="19.5" customHeight="1">
      <c r="C31" s="185"/>
      <c r="D31" s="185"/>
      <c r="E31" s="185"/>
      <c r="F31" s="184"/>
      <c r="G31" s="187"/>
      <c r="H31" s="187"/>
      <c r="I31" s="187"/>
      <c r="J31" s="187"/>
      <c r="K31" s="187"/>
      <c r="L31" s="187"/>
      <c r="M31" s="187"/>
    </row>
    <row r="32" spans="3:13" ht="19.5" customHeight="1">
      <c r="C32" s="185"/>
      <c r="D32" s="185"/>
      <c r="E32" s="185"/>
      <c r="F32" s="184"/>
      <c r="G32" s="187"/>
      <c r="H32" s="187"/>
      <c r="I32" s="187"/>
      <c r="J32" s="187"/>
      <c r="K32" s="187"/>
      <c r="L32" s="187"/>
      <c r="M32" s="187"/>
    </row>
    <row r="33" spans="3:13" ht="19.5" customHeight="1">
      <c r="C33" s="185"/>
      <c r="D33" s="185"/>
      <c r="E33" s="185"/>
      <c r="F33" s="184"/>
      <c r="G33" s="187"/>
      <c r="H33" s="187"/>
      <c r="I33" s="187"/>
      <c r="J33" s="187"/>
      <c r="K33" s="187"/>
      <c r="L33" s="187"/>
      <c r="M33" s="187"/>
    </row>
    <row r="34" spans="3:13" ht="19.5" customHeight="1">
      <c r="C34" s="185"/>
      <c r="D34" s="185"/>
      <c r="E34" s="185"/>
      <c r="F34" s="184"/>
      <c r="G34" s="187"/>
      <c r="H34" s="187"/>
      <c r="I34" s="187"/>
      <c r="J34" s="187"/>
      <c r="K34" s="187"/>
      <c r="L34" s="187"/>
      <c r="M34" s="187"/>
    </row>
    <row r="35" spans="3:13" ht="19.5" customHeight="1">
      <c r="C35" s="185"/>
      <c r="D35" s="185"/>
      <c r="E35" s="185"/>
      <c r="F35" s="184"/>
      <c r="G35" s="187"/>
      <c r="H35" s="187"/>
      <c r="I35" s="187"/>
      <c r="J35" s="187"/>
      <c r="K35" s="187"/>
      <c r="L35" s="187"/>
      <c r="M35" s="187"/>
    </row>
    <row r="36" spans="3:13" ht="19.5" customHeight="1">
      <c r="C36" s="185"/>
      <c r="D36" s="185"/>
      <c r="E36" s="185"/>
      <c r="F36" s="184"/>
      <c r="G36" s="187"/>
      <c r="H36" s="187"/>
      <c r="I36" s="187"/>
      <c r="J36" s="187"/>
      <c r="K36" s="187"/>
      <c r="L36" s="187"/>
      <c r="M36" s="187"/>
    </row>
    <row r="37" spans="3:13" ht="19.5" customHeight="1">
      <c r="C37" s="185"/>
      <c r="D37" s="185"/>
      <c r="E37" s="185"/>
      <c r="F37" s="184"/>
      <c r="G37" s="187"/>
      <c r="H37" s="187"/>
      <c r="I37" s="187"/>
      <c r="J37" s="187"/>
      <c r="K37" s="187"/>
      <c r="L37" s="187"/>
      <c r="M37" s="187"/>
    </row>
    <row r="38" spans="3:13" ht="19.5" customHeight="1">
      <c r="C38" s="185"/>
      <c r="D38" s="185"/>
      <c r="E38" s="185"/>
      <c r="F38" s="184"/>
      <c r="G38" s="187"/>
      <c r="H38" s="187"/>
      <c r="I38" s="187"/>
      <c r="J38" s="187"/>
      <c r="K38" s="187"/>
      <c r="L38" s="187"/>
      <c r="M38" s="187"/>
    </row>
    <row r="39" spans="3:13" ht="19.5" customHeight="1">
      <c r="C39" s="185"/>
      <c r="D39" s="185"/>
      <c r="E39" s="185"/>
      <c r="F39" s="184"/>
      <c r="G39" s="187"/>
      <c r="H39" s="187"/>
      <c r="I39" s="187"/>
      <c r="J39" s="187"/>
      <c r="K39" s="187"/>
      <c r="L39" s="187"/>
      <c r="M39" s="187"/>
    </row>
    <row r="40" spans="3:13" ht="19.5" customHeight="1">
      <c r="C40" s="185"/>
      <c r="D40" s="185"/>
      <c r="E40" s="185"/>
      <c r="F40" s="184"/>
      <c r="G40" s="187"/>
      <c r="H40" s="187"/>
      <c r="I40" s="187"/>
      <c r="J40" s="187"/>
      <c r="K40" s="187"/>
      <c r="L40" s="187"/>
      <c r="M40" s="187"/>
    </row>
    <row r="41" spans="3:13" ht="19.5" customHeight="1">
      <c r="C41" s="185"/>
      <c r="D41" s="185"/>
      <c r="E41" s="185"/>
      <c r="F41" s="184"/>
      <c r="G41" s="187"/>
      <c r="H41" s="187"/>
      <c r="I41" s="187"/>
      <c r="J41" s="187"/>
      <c r="K41" s="187"/>
      <c r="L41" s="187"/>
      <c r="M41" s="187"/>
    </row>
    <row r="42" spans="3:13" ht="19.5" customHeight="1">
      <c r="C42" s="185"/>
      <c r="D42" s="185"/>
      <c r="E42" s="185"/>
      <c r="F42" s="184"/>
      <c r="G42" s="187"/>
      <c r="H42" s="187"/>
      <c r="I42" s="187"/>
      <c r="J42" s="187"/>
      <c r="K42" s="187"/>
      <c r="L42" s="187"/>
      <c r="M42" s="187"/>
    </row>
    <row r="43" spans="3:13" ht="19.5" customHeight="1">
      <c r="C43" s="185"/>
      <c r="D43" s="185"/>
      <c r="E43" s="185"/>
      <c r="F43" s="184"/>
      <c r="G43" s="187"/>
      <c r="H43" s="187"/>
      <c r="I43" s="187"/>
      <c r="J43" s="187"/>
      <c r="K43" s="187"/>
      <c r="L43" s="187"/>
      <c r="M43" s="187"/>
    </row>
    <row r="44" spans="3:13" ht="19.5" customHeight="1">
      <c r="C44" s="185"/>
      <c r="D44" s="185"/>
      <c r="E44" s="185"/>
      <c r="F44" s="184"/>
      <c r="G44" s="187"/>
      <c r="H44" s="187"/>
      <c r="I44" s="187"/>
      <c r="J44" s="187"/>
      <c r="K44" s="187"/>
      <c r="L44" s="187"/>
      <c r="M44" s="187"/>
    </row>
    <row r="45" spans="3:13" ht="19.5" customHeight="1">
      <c r="C45" s="185"/>
      <c r="D45" s="185"/>
      <c r="E45" s="185"/>
      <c r="F45" s="184"/>
      <c r="G45" s="187"/>
      <c r="H45" s="187"/>
      <c r="I45" s="187"/>
      <c r="J45" s="187"/>
      <c r="K45" s="187"/>
      <c r="L45" s="187"/>
      <c r="M45" s="187"/>
    </row>
    <row r="46" spans="3:13" ht="19.5" customHeight="1">
      <c r="C46" s="185"/>
      <c r="D46" s="185"/>
      <c r="E46" s="185"/>
      <c r="F46" s="184"/>
      <c r="G46" s="187"/>
      <c r="H46" s="187"/>
      <c r="I46" s="187"/>
      <c r="J46" s="187"/>
      <c r="K46" s="187"/>
      <c r="L46" s="187"/>
      <c r="M46" s="187"/>
    </row>
    <row r="47" spans="3:13" ht="19.5" customHeight="1">
      <c r="C47" s="185"/>
      <c r="D47" s="185"/>
      <c r="E47" s="185"/>
      <c r="F47" s="184"/>
      <c r="G47" s="187"/>
      <c r="H47" s="187"/>
      <c r="I47" s="187"/>
      <c r="J47" s="187"/>
      <c r="K47" s="187"/>
      <c r="L47" s="187"/>
      <c r="M47" s="187"/>
    </row>
    <row r="48" spans="3:13" ht="19.5" customHeight="1">
      <c r="C48" s="185"/>
      <c r="D48" s="185"/>
      <c r="E48" s="185"/>
      <c r="F48" s="184"/>
      <c r="G48" s="187"/>
      <c r="H48" s="187"/>
      <c r="I48" s="187"/>
      <c r="J48" s="187"/>
      <c r="K48" s="187"/>
      <c r="L48" s="187"/>
      <c r="M48" s="187"/>
    </row>
    <row r="49" spans="3:13" ht="19.5" customHeight="1">
      <c r="C49" s="185"/>
      <c r="D49" s="185"/>
      <c r="E49" s="185"/>
      <c r="F49" s="184"/>
      <c r="G49" s="187"/>
      <c r="H49" s="187"/>
      <c r="I49" s="187"/>
      <c r="J49" s="187"/>
      <c r="K49" s="187"/>
      <c r="L49" s="187"/>
      <c r="M49" s="187"/>
    </row>
    <row r="50" spans="3:13" ht="19.5" customHeight="1">
      <c r="C50" s="185"/>
      <c r="D50" s="185"/>
      <c r="E50" s="185"/>
      <c r="F50" s="184"/>
      <c r="G50" s="187"/>
      <c r="H50" s="187"/>
      <c r="I50" s="187"/>
      <c r="J50" s="187"/>
      <c r="K50" s="187"/>
      <c r="L50" s="187"/>
      <c r="M50" s="187"/>
    </row>
    <row r="51" spans="3:13" ht="19.5" customHeight="1">
      <c r="C51" s="185"/>
      <c r="D51" s="185"/>
      <c r="E51" s="185"/>
      <c r="F51" s="184"/>
      <c r="G51" s="187"/>
      <c r="H51" s="187"/>
      <c r="I51" s="187"/>
      <c r="J51" s="187"/>
      <c r="K51" s="187"/>
      <c r="L51" s="187"/>
      <c r="M51" s="187"/>
    </row>
    <row r="52" spans="3:13" ht="19.5" customHeight="1">
      <c r="C52" s="185"/>
      <c r="D52" s="185"/>
      <c r="E52" s="185"/>
      <c r="F52" s="184"/>
      <c r="G52" s="187"/>
      <c r="H52" s="187"/>
      <c r="I52" s="187"/>
      <c r="J52" s="187"/>
      <c r="K52" s="187"/>
      <c r="L52" s="187"/>
      <c r="M52" s="187"/>
    </row>
    <row r="53" spans="3:13" ht="19.5" customHeight="1">
      <c r="C53" s="185"/>
      <c r="D53" s="185"/>
      <c r="E53" s="185"/>
      <c r="F53" s="184"/>
      <c r="G53" s="187"/>
      <c r="H53" s="187"/>
      <c r="I53" s="187"/>
      <c r="J53" s="187"/>
      <c r="K53" s="187"/>
      <c r="L53" s="187"/>
      <c r="M53" s="187"/>
    </row>
    <row r="54" spans="3:13" ht="19.5" customHeight="1">
      <c r="C54" s="185"/>
      <c r="D54" s="185"/>
      <c r="E54" s="185"/>
      <c r="F54" s="184"/>
      <c r="G54" s="187"/>
      <c r="H54" s="187"/>
      <c r="I54" s="187"/>
      <c r="J54" s="187"/>
      <c r="K54" s="187"/>
      <c r="L54" s="187"/>
      <c r="M54" s="187"/>
    </row>
    <row r="55" spans="3:13" ht="19.5" customHeight="1">
      <c r="C55" s="185"/>
      <c r="D55" s="185"/>
      <c r="E55" s="185"/>
      <c r="F55" s="184"/>
      <c r="G55" s="187"/>
      <c r="H55" s="187"/>
      <c r="I55" s="187"/>
      <c r="J55" s="187"/>
      <c r="K55" s="187"/>
      <c r="L55" s="187"/>
      <c r="M55" s="187"/>
    </row>
    <row r="56" spans="3:13" ht="19.5" customHeight="1">
      <c r="C56" s="185"/>
      <c r="D56" s="185"/>
      <c r="E56" s="185"/>
      <c r="F56" s="184"/>
      <c r="G56" s="187"/>
      <c r="H56" s="187"/>
      <c r="I56" s="187"/>
      <c r="J56" s="187"/>
      <c r="K56" s="187"/>
      <c r="L56" s="187"/>
      <c r="M56" s="187"/>
    </row>
    <row r="57" spans="3:13" ht="19.5" customHeight="1">
      <c r="C57" s="185"/>
      <c r="D57" s="185"/>
      <c r="E57" s="185"/>
      <c r="F57" s="184"/>
      <c r="G57" s="187"/>
      <c r="H57" s="187"/>
      <c r="I57" s="187"/>
      <c r="J57" s="187"/>
      <c r="K57" s="187"/>
      <c r="L57" s="187"/>
      <c r="M57" s="187"/>
    </row>
    <row r="58" spans="3:13" ht="19.5" customHeight="1">
      <c r="C58" s="185"/>
      <c r="D58" s="185"/>
      <c r="E58" s="185"/>
      <c r="F58" s="184"/>
      <c r="G58" s="187"/>
      <c r="H58" s="187"/>
      <c r="I58" s="187"/>
      <c r="J58" s="187"/>
      <c r="K58" s="187"/>
      <c r="L58" s="187"/>
      <c r="M58" s="187"/>
    </row>
    <row r="59" spans="3:13" ht="19.5" customHeight="1">
      <c r="C59" s="185"/>
      <c r="D59" s="185"/>
      <c r="E59" s="185"/>
      <c r="F59" s="184"/>
      <c r="G59" s="187"/>
      <c r="H59" s="187"/>
      <c r="I59" s="187"/>
      <c r="J59" s="187"/>
      <c r="K59" s="187"/>
      <c r="L59" s="187"/>
      <c r="M59" s="187"/>
    </row>
    <row r="60" spans="3:13" ht="19.5" customHeight="1">
      <c r="C60" s="185"/>
      <c r="D60" s="185"/>
      <c r="E60" s="185"/>
      <c r="F60" s="184"/>
      <c r="G60" s="187"/>
      <c r="H60" s="187"/>
      <c r="I60" s="187"/>
      <c r="J60" s="187"/>
      <c r="K60" s="187"/>
      <c r="L60" s="187"/>
      <c r="M60" s="187"/>
    </row>
    <row r="61" spans="3:13" ht="19.5" customHeight="1">
      <c r="C61" s="185"/>
      <c r="D61" s="185"/>
      <c r="E61" s="185"/>
      <c r="F61" s="184"/>
      <c r="G61" s="187"/>
      <c r="H61" s="187"/>
      <c r="I61" s="187"/>
      <c r="J61" s="187"/>
      <c r="K61" s="187"/>
      <c r="L61" s="187"/>
      <c r="M61" s="187"/>
    </row>
    <row r="62" spans="3:13" ht="19.5" customHeight="1">
      <c r="C62" s="185"/>
      <c r="D62" s="185"/>
      <c r="E62" s="185"/>
      <c r="F62" s="184"/>
      <c r="G62" s="187"/>
      <c r="H62" s="187"/>
      <c r="I62" s="187"/>
      <c r="J62" s="187"/>
      <c r="K62" s="187"/>
      <c r="L62" s="187"/>
      <c r="M62" s="187"/>
    </row>
    <row r="63" spans="3:13" ht="19.5" customHeight="1">
      <c r="C63" s="185"/>
      <c r="D63" s="185"/>
      <c r="E63" s="185"/>
      <c r="F63" s="184"/>
      <c r="G63" s="187"/>
      <c r="H63" s="187"/>
      <c r="I63" s="187"/>
      <c r="J63" s="187"/>
      <c r="K63" s="187"/>
      <c r="L63" s="187"/>
      <c r="M63" s="187"/>
    </row>
    <row r="64" spans="3:13" ht="19.5" customHeight="1">
      <c r="C64" s="185"/>
      <c r="D64" s="185"/>
      <c r="E64" s="185"/>
      <c r="F64" s="184"/>
      <c r="G64" s="187"/>
      <c r="H64" s="187"/>
      <c r="I64" s="187"/>
      <c r="J64" s="187"/>
      <c r="K64" s="187"/>
      <c r="L64" s="187"/>
      <c r="M64" s="187"/>
    </row>
    <row r="65" spans="3:13" ht="19.5" customHeight="1">
      <c r="C65" s="185"/>
      <c r="D65" s="185"/>
      <c r="E65" s="185"/>
      <c r="F65" s="184"/>
      <c r="G65" s="187"/>
      <c r="H65" s="187"/>
      <c r="I65" s="187"/>
      <c r="J65" s="187"/>
      <c r="K65" s="187"/>
      <c r="L65" s="187"/>
      <c r="M65" s="187"/>
    </row>
    <row r="66" spans="3:13" ht="19.5" customHeight="1">
      <c r="C66" s="185"/>
      <c r="D66" s="185"/>
      <c r="E66" s="185"/>
      <c r="F66" s="184"/>
      <c r="G66" s="187"/>
      <c r="H66" s="187"/>
      <c r="I66" s="187"/>
      <c r="J66" s="187"/>
      <c r="K66" s="187"/>
      <c r="L66" s="187"/>
      <c r="M66" s="187"/>
    </row>
    <row r="67" spans="3:13" ht="19.5" customHeight="1">
      <c r="C67" s="185"/>
      <c r="D67" s="185"/>
      <c r="E67" s="185"/>
      <c r="F67" s="184"/>
      <c r="G67" s="187"/>
      <c r="H67" s="187"/>
      <c r="I67" s="187"/>
      <c r="J67" s="187"/>
      <c r="K67" s="187"/>
      <c r="L67" s="187"/>
      <c r="M67" s="187"/>
    </row>
    <row r="68" spans="3:13" ht="19.5" customHeight="1">
      <c r="C68" s="185"/>
      <c r="D68" s="185"/>
      <c r="E68" s="185"/>
      <c r="F68" s="184"/>
      <c r="G68" s="187"/>
      <c r="H68" s="187"/>
      <c r="I68" s="187"/>
      <c r="J68" s="187"/>
      <c r="K68" s="187"/>
      <c r="L68" s="187"/>
      <c r="M68" s="187"/>
    </row>
    <row r="69" spans="3:13" ht="19.5" customHeight="1">
      <c r="C69" s="185"/>
      <c r="D69" s="185"/>
      <c r="E69" s="185"/>
      <c r="F69" s="184"/>
      <c r="G69" s="187"/>
      <c r="H69" s="187"/>
      <c r="I69" s="187"/>
      <c r="J69" s="187"/>
      <c r="K69" s="187"/>
      <c r="L69" s="187"/>
      <c r="M69" s="187"/>
    </row>
    <row r="70" spans="3:13" ht="19.5" customHeight="1">
      <c r="C70" s="185"/>
      <c r="D70" s="185"/>
      <c r="E70" s="185"/>
      <c r="F70" s="184"/>
      <c r="G70" s="187"/>
      <c r="H70" s="187"/>
      <c r="I70" s="187"/>
      <c r="J70" s="187"/>
      <c r="K70" s="187"/>
      <c r="L70" s="187"/>
      <c r="M70" s="187"/>
    </row>
    <row r="71" spans="3:13" ht="19.5" customHeight="1">
      <c r="C71" s="185"/>
      <c r="D71" s="185"/>
      <c r="E71" s="185"/>
      <c r="F71" s="184"/>
      <c r="G71" s="187"/>
      <c r="H71" s="187"/>
      <c r="I71" s="187"/>
      <c r="J71" s="187"/>
      <c r="K71" s="187"/>
      <c r="L71" s="187"/>
      <c r="M71" s="187"/>
    </row>
    <row r="72" spans="3:13" ht="19.5" customHeight="1">
      <c r="C72" s="185"/>
      <c r="D72" s="185"/>
      <c r="E72" s="185"/>
      <c r="F72" s="184"/>
      <c r="G72" s="187"/>
      <c r="H72" s="187"/>
      <c r="I72" s="187"/>
      <c r="J72" s="187"/>
      <c r="K72" s="187"/>
      <c r="L72" s="187"/>
      <c r="M72" s="187"/>
    </row>
    <row r="73" spans="3:13" ht="19.5" customHeight="1">
      <c r="C73" s="185"/>
      <c r="D73" s="185"/>
      <c r="E73" s="185"/>
      <c r="F73" s="184"/>
      <c r="G73" s="187"/>
      <c r="H73" s="187"/>
      <c r="I73" s="187"/>
      <c r="J73" s="187"/>
      <c r="K73" s="187"/>
      <c r="L73" s="187"/>
      <c r="M73" s="187"/>
    </row>
    <row r="74" spans="3:13" ht="19.5" customHeight="1">
      <c r="C74" s="185"/>
      <c r="D74" s="185"/>
      <c r="E74" s="185"/>
      <c r="F74" s="184"/>
      <c r="G74" s="187"/>
      <c r="H74" s="187"/>
      <c r="I74" s="187"/>
      <c r="J74" s="187"/>
      <c r="K74" s="187"/>
      <c r="L74" s="187"/>
      <c r="M74" s="187"/>
    </row>
    <row r="75" spans="3:13" ht="19.5" customHeight="1">
      <c r="C75" s="185"/>
      <c r="D75" s="185"/>
      <c r="E75" s="185"/>
      <c r="F75" s="184"/>
      <c r="G75" s="187"/>
      <c r="H75" s="187"/>
      <c r="I75" s="187"/>
      <c r="J75" s="187"/>
      <c r="K75" s="187"/>
      <c r="L75" s="187"/>
      <c r="M75" s="187"/>
    </row>
    <row r="76" spans="3:13" ht="19.5" customHeight="1">
      <c r="C76" s="185"/>
      <c r="D76" s="185"/>
      <c r="E76" s="185"/>
      <c r="F76" s="184"/>
      <c r="G76" s="187"/>
      <c r="H76" s="187"/>
      <c r="I76" s="187"/>
      <c r="J76" s="187"/>
      <c r="K76" s="187"/>
      <c r="L76" s="187"/>
      <c r="M76" s="187"/>
    </row>
    <row r="77" spans="3:13" ht="19.5" customHeight="1">
      <c r="C77" s="185"/>
      <c r="D77" s="185"/>
      <c r="E77" s="185"/>
      <c r="F77" s="184"/>
      <c r="G77" s="187"/>
      <c r="H77" s="187"/>
      <c r="I77" s="187"/>
      <c r="J77" s="187"/>
      <c r="K77" s="187"/>
      <c r="L77" s="187"/>
      <c r="M77" s="187"/>
    </row>
    <row r="78" spans="3:13" ht="19.5" customHeight="1">
      <c r="C78" s="185"/>
      <c r="D78" s="185"/>
      <c r="E78" s="185"/>
      <c r="F78" s="184"/>
      <c r="G78" s="187"/>
      <c r="H78" s="187"/>
      <c r="I78" s="187"/>
      <c r="J78" s="187"/>
      <c r="K78" s="187"/>
      <c r="L78" s="187"/>
      <c r="M78" s="187"/>
    </row>
    <row r="79" spans="3:13" ht="19.5" customHeight="1">
      <c r="C79" s="185"/>
      <c r="D79" s="185"/>
      <c r="E79" s="185"/>
      <c r="F79" s="184"/>
      <c r="G79" s="187"/>
      <c r="H79" s="187"/>
      <c r="I79" s="187"/>
      <c r="J79" s="187"/>
      <c r="K79" s="187"/>
      <c r="L79" s="187"/>
      <c r="M79" s="187"/>
    </row>
    <row r="80" spans="3:13" ht="19.5" customHeight="1">
      <c r="C80" s="185"/>
      <c r="D80" s="185"/>
      <c r="E80" s="185"/>
      <c r="F80" s="184"/>
      <c r="G80" s="187"/>
      <c r="H80" s="187"/>
      <c r="I80" s="187"/>
      <c r="J80" s="187"/>
      <c r="K80" s="187"/>
      <c r="L80" s="187"/>
      <c r="M80" s="187"/>
    </row>
    <row r="81" spans="3:13" ht="19.5" customHeight="1">
      <c r="C81" s="185"/>
      <c r="D81" s="185"/>
      <c r="E81" s="185"/>
      <c r="F81" s="184"/>
      <c r="G81" s="187"/>
      <c r="H81" s="187"/>
      <c r="I81" s="187"/>
      <c r="J81" s="187"/>
      <c r="K81" s="187"/>
      <c r="L81" s="187"/>
      <c r="M81" s="187"/>
    </row>
    <row r="82" spans="3:13" ht="19.5" customHeight="1">
      <c r="C82" s="185"/>
      <c r="D82" s="185"/>
      <c r="E82" s="185"/>
      <c r="F82" s="184"/>
      <c r="G82" s="187"/>
      <c r="H82" s="187"/>
      <c r="I82" s="187"/>
      <c r="J82" s="187"/>
      <c r="K82" s="187"/>
      <c r="L82" s="187"/>
      <c r="M82" s="187"/>
    </row>
    <row r="83" spans="3:13" ht="19.5" customHeight="1">
      <c r="C83" s="185"/>
      <c r="D83" s="185"/>
      <c r="E83" s="185"/>
      <c r="F83" s="184"/>
      <c r="G83" s="187"/>
      <c r="H83" s="187"/>
      <c r="I83" s="187"/>
      <c r="J83" s="187"/>
      <c r="K83" s="187"/>
      <c r="L83" s="187"/>
      <c r="M83" s="187"/>
    </row>
    <row r="84" spans="3:13" ht="19.5" customHeight="1">
      <c r="C84" s="185"/>
      <c r="D84" s="185"/>
      <c r="E84" s="185"/>
      <c r="F84" s="184"/>
      <c r="G84" s="187"/>
      <c r="H84" s="187"/>
      <c r="I84" s="187"/>
      <c r="J84" s="187"/>
      <c r="K84" s="187"/>
      <c r="L84" s="187"/>
      <c r="M84" s="187"/>
    </row>
    <row r="85" spans="3:13" ht="19.5" customHeight="1">
      <c r="C85" s="185"/>
      <c r="D85" s="185"/>
      <c r="E85" s="185"/>
      <c r="F85" s="184"/>
      <c r="G85" s="187"/>
      <c r="H85" s="187"/>
      <c r="I85" s="187"/>
      <c r="J85" s="187"/>
      <c r="K85" s="187"/>
      <c r="L85" s="187"/>
      <c r="M85" s="187"/>
    </row>
    <row r="86" spans="3:13" ht="19.5" customHeight="1">
      <c r="C86" s="185"/>
      <c r="D86" s="185"/>
      <c r="E86" s="185"/>
      <c r="F86" s="184"/>
      <c r="G86" s="187"/>
      <c r="H86" s="187"/>
      <c r="I86" s="187"/>
      <c r="J86" s="187"/>
      <c r="K86" s="187"/>
      <c r="L86" s="187"/>
      <c r="M86" s="187"/>
    </row>
    <row r="87" spans="3:13" ht="19.5" customHeight="1">
      <c r="C87" s="185"/>
      <c r="D87" s="185"/>
      <c r="E87" s="185"/>
      <c r="F87" s="184"/>
      <c r="G87" s="187"/>
      <c r="H87" s="187"/>
      <c r="I87" s="187"/>
      <c r="J87" s="187"/>
      <c r="K87" s="187"/>
      <c r="L87" s="187"/>
      <c r="M87" s="187"/>
    </row>
    <row r="88" spans="3:13" ht="19.5" customHeight="1">
      <c r="C88" s="185"/>
      <c r="D88" s="185"/>
      <c r="E88" s="185"/>
      <c r="F88" s="184"/>
      <c r="G88" s="187"/>
      <c r="H88" s="187"/>
      <c r="I88" s="187"/>
      <c r="J88" s="187"/>
      <c r="K88" s="187"/>
      <c r="L88" s="187"/>
      <c r="M88" s="187"/>
    </row>
    <row r="89" spans="3:13" ht="19.5" customHeight="1">
      <c r="C89" s="185"/>
      <c r="D89" s="185"/>
      <c r="E89" s="185"/>
      <c r="F89" s="184"/>
      <c r="G89" s="187"/>
      <c r="H89" s="187"/>
      <c r="I89" s="187"/>
      <c r="J89" s="187"/>
      <c r="K89" s="187"/>
      <c r="L89" s="187"/>
      <c r="M89" s="187"/>
    </row>
    <row r="90" spans="3:13" ht="19.5" customHeight="1">
      <c r="C90" s="185"/>
      <c r="D90" s="185"/>
      <c r="E90" s="185"/>
      <c r="F90" s="184"/>
      <c r="G90" s="187"/>
      <c r="H90" s="187"/>
      <c r="I90" s="187"/>
      <c r="J90" s="187"/>
      <c r="K90" s="187"/>
      <c r="L90" s="187"/>
      <c r="M90" s="187"/>
    </row>
    <row r="91" spans="3:13" ht="19.5" customHeight="1">
      <c r="C91" s="185"/>
      <c r="D91" s="185"/>
      <c r="E91" s="185"/>
      <c r="F91" s="184"/>
      <c r="G91" s="186"/>
      <c r="H91" s="186"/>
      <c r="I91" s="186"/>
      <c r="J91" s="186"/>
      <c r="K91" s="186"/>
      <c r="L91" s="186"/>
      <c r="M91" s="186"/>
    </row>
    <row r="92" spans="3:6" ht="19.5" customHeight="1">
      <c r="C92" s="185"/>
      <c r="D92" s="185"/>
      <c r="E92" s="185"/>
      <c r="F92" s="184"/>
    </row>
    <row r="93" spans="3:6" ht="19.5" customHeight="1">
      <c r="C93" s="185"/>
      <c r="D93" s="185"/>
      <c r="E93" s="185"/>
      <c r="F93" s="184"/>
    </row>
    <row r="94" spans="3:6" ht="19.5" customHeight="1">
      <c r="C94" s="185"/>
      <c r="D94" s="185"/>
      <c r="E94" s="185"/>
      <c r="F94" s="184"/>
    </row>
    <row r="95" spans="3:6" ht="19.5" customHeight="1">
      <c r="C95" s="185"/>
      <c r="D95" s="184"/>
      <c r="E95" s="184"/>
      <c r="F95" s="184"/>
    </row>
    <row r="96" spans="3:6" ht="19.5" customHeight="1">
      <c r="C96" s="185"/>
      <c r="D96" s="184"/>
      <c r="E96" s="184"/>
      <c r="F96" s="184"/>
    </row>
    <row r="97" spans="3:6" ht="19.5" customHeight="1">
      <c r="C97" s="185"/>
      <c r="D97" s="184"/>
      <c r="E97" s="184"/>
      <c r="F97" s="184"/>
    </row>
    <row r="98" ht="19.5" customHeight="1">
      <c r="C98" s="185"/>
    </row>
    <row r="99" ht="19.5" customHeight="1">
      <c r="C99" s="184"/>
    </row>
    <row r="100" ht="19.5" customHeight="1">
      <c r="C100" s="184"/>
    </row>
    <row r="101" ht="19.5" customHeight="1">
      <c r="C101" s="184"/>
    </row>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sheetData>
  <sheetProtection formatCells="0" formatColumns="0" formatRows="0" insertColumns="0" insertRows="0" selectLockedCells="1"/>
  <mergeCells count="28">
    <mergeCell ref="N11:Q11"/>
    <mergeCell ref="I12:M12"/>
    <mergeCell ref="N12:Q12"/>
    <mergeCell ref="C21:H21"/>
    <mergeCell ref="I19:Q19"/>
    <mergeCell ref="C20:Q20"/>
    <mergeCell ref="D18:H18"/>
    <mergeCell ref="I18:Q18"/>
    <mergeCell ref="N3:S3"/>
    <mergeCell ref="I13:M13"/>
    <mergeCell ref="N13:Q13"/>
    <mergeCell ref="C8:H14"/>
    <mergeCell ref="I8:M8"/>
    <mergeCell ref="N8:Q8"/>
    <mergeCell ref="I9:M9"/>
    <mergeCell ref="N9:Q9"/>
    <mergeCell ref="I14:M14"/>
    <mergeCell ref="N14:Q14"/>
    <mergeCell ref="P1:S1"/>
    <mergeCell ref="C2:Q2"/>
    <mergeCell ref="C4:H5"/>
    <mergeCell ref="I5:Q5"/>
    <mergeCell ref="I6:Q6"/>
    <mergeCell ref="D17:H17"/>
    <mergeCell ref="I17:Q17"/>
    <mergeCell ref="I10:M10"/>
    <mergeCell ref="N10:Q10"/>
    <mergeCell ref="I11:M11"/>
  </mergeCells>
  <conditionalFormatting sqref="I5:Q5">
    <cfRule type="expression" priority="2" dxfId="7" stopIfTrue="1">
      <formula>$J$4="■"</formula>
    </cfRule>
  </conditionalFormatting>
  <dataValidations count="2">
    <dataValidation type="list" allowBlank="1" showInputMessage="1" showErrorMessage="1" sqref="W4">
      <formula1>"■,□"</formula1>
    </dataValidation>
    <dataValidation type="list" allowBlank="1" showInputMessage="1" showErrorMessage="1" prompt="右の▼から選択" error="選択肢から選んでください" sqref="I9:M14">
      <formula1>$X$9:$X$14</formula1>
    </dataValidation>
  </dataValidations>
  <printOptions horizontalCentered="1"/>
  <pageMargins left="0.31496062992125984" right="0.31496062992125984" top="0.7480314960629921" bottom="0.3" header="0.31496062992125984" footer="0.2362204724409449"/>
  <pageSetup fitToHeight="2"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tempk</dc:creator>
  <cp:keywords/>
  <dc:description/>
  <cp:lastModifiedBy>三國京子</cp:lastModifiedBy>
  <cp:lastPrinted>2023-04-25T09:08:12Z</cp:lastPrinted>
  <dcterms:created xsi:type="dcterms:W3CDTF">2018-03-22T01:48:44Z</dcterms:created>
  <dcterms:modified xsi:type="dcterms:W3CDTF">2024-03-26T10:04:07Z</dcterms:modified>
  <cp:category/>
  <cp:version/>
  <cp:contentType/>
  <cp:contentStatus/>
</cp:coreProperties>
</file>